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KTG_MarComm\Webseite_Internet_GIN\1. Websites\www.geberit.ch\1. aktuelle Web2.0 (ab Juni 2019)\8. Medien - Assets\2. Dokumente\Versorgungssysteme\"/>
    </mc:Choice>
  </mc:AlternateContent>
  <xr:revisionPtr revIDLastSave="0" documentId="8_{DC70943A-FB54-40CE-8EB8-C38C589BA20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7640"/>
  </bookViews>
  <sheets>
    <sheet name="Druckdispositiv" sheetId="1" r:id="rId1"/>
  </sheets>
  <definedNames>
    <definedName name="_xlnm.Print_Area" localSheetId="0">Druckdispositiv!$A$1:$T$72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9" i="1" l="1"/>
  <c r="S32" i="1"/>
  <c r="C53" i="1"/>
  <c r="P53" i="1"/>
  <c r="S53" i="1"/>
  <c r="L17" i="1"/>
  <c r="C20" i="1"/>
  <c r="P20" i="1"/>
  <c r="S56" i="1"/>
  <c r="S47" i="1"/>
  <c r="S30" i="1"/>
  <c r="S28" i="1"/>
  <c r="S23" i="1"/>
  <c r="P26" i="1"/>
  <c r="P35" i="1"/>
  <c r="S43" i="1"/>
  <c r="S20" i="1"/>
  <c r="S45" i="1"/>
  <c r="S26" i="1"/>
  <c r="S59" i="1"/>
  <c r="S35" i="1"/>
</calcChain>
</file>

<file path=xl/sharedStrings.xml><?xml version="1.0" encoding="utf-8"?>
<sst xmlns="http://schemas.openxmlformats.org/spreadsheetml/2006/main" count="99" uniqueCount="71">
  <si>
    <t>Druckdispositiv</t>
  </si>
  <si>
    <t>m</t>
  </si>
  <si>
    <t>kg</t>
  </si>
  <si>
    <t>kPa</t>
  </si>
  <si>
    <t>Pa</t>
  </si>
  <si>
    <t>SP</t>
  </si>
  <si>
    <t>Hinweis:</t>
  </si>
  <si>
    <t>Projekt / Anlage:</t>
  </si>
  <si>
    <t>Ersteller:</t>
  </si>
  <si>
    <t>Datum:</t>
  </si>
  <si>
    <t>m³</t>
  </si>
  <si>
    <t>s²</t>
  </si>
  <si>
    <t>·</t>
  </si>
  <si>
    <t>• Höhe Reservoir der Netzbetreiberin (Überlauf)</t>
  </si>
  <si>
    <t xml:space="preserve">• Höhe Hausanschlussleitung bei Verteilbatterie </t>
  </si>
  <si>
    <t>• Höhenunterschied Reservoir-Verteilbatterie</t>
  </si>
  <si>
    <r>
      <rPr>
        <sz val="11"/>
        <rFont val="Arial"/>
        <family val="2"/>
      </rPr>
      <t xml:space="preserve">• </t>
    </r>
    <r>
      <rPr>
        <sz val="11"/>
        <rFont val="Arial"/>
      </rPr>
      <t xml:space="preserve">Druckschwankungen im Reservoir und in der Versorgungsleitung </t>
    </r>
  </si>
  <si>
    <t xml:space="preserve">  (gemäss Angabe der Netzbetreiberin)</t>
  </si>
  <si>
    <r>
      <t xml:space="preserve">  p</t>
    </r>
    <r>
      <rPr>
        <vertAlign val="subscript"/>
        <sz val="11"/>
        <rFont val="Arial"/>
        <family val="2"/>
      </rPr>
      <t>Rh1</t>
    </r>
    <r>
      <rPr>
        <sz val="11"/>
        <rFont val="Arial"/>
        <family val="2"/>
      </rPr>
      <t xml:space="preserve"> =</t>
    </r>
  </si>
  <si>
    <r>
      <rPr>
        <sz val="11"/>
        <rFont val="Arial"/>
        <family val="2"/>
      </rPr>
      <t xml:space="preserve">• </t>
    </r>
    <r>
      <rPr>
        <sz val="11"/>
        <rFont val="Arial"/>
      </rPr>
      <t>Höhenunterschied Verteilbatterie bis höchste Entnahmestelle</t>
    </r>
  </si>
  <si>
    <r>
      <t xml:space="preserve">  Umrechnung in Druck : p = h</t>
    </r>
    <r>
      <rPr>
        <vertAlign val="subscript"/>
        <sz val="11"/>
        <rFont val="Arial"/>
        <family val="2"/>
      </rPr>
      <t xml:space="preserve">2 </t>
    </r>
    <r>
      <rPr>
        <sz val="14"/>
        <rFont val="Arial"/>
        <family val="2"/>
      </rPr>
      <t xml:space="preserve">· </t>
    </r>
    <r>
      <rPr>
        <sz val="11"/>
        <rFont val="Arial"/>
        <family val="2"/>
      </rPr>
      <t xml:space="preserve">ρ </t>
    </r>
    <r>
      <rPr>
        <sz val="16"/>
        <rFont val="Arial"/>
        <family val="2"/>
      </rPr>
      <t xml:space="preserve">· </t>
    </r>
    <r>
      <rPr>
        <sz val="11"/>
        <rFont val="Arial"/>
      </rPr>
      <t>g</t>
    </r>
  </si>
  <si>
    <r>
      <t xml:space="preserve">  p</t>
    </r>
    <r>
      <rPr>
        <vertAlign val="subscript"/>
        <sz val="11"/>
        <rFont val="Arial"/>
        <family val="2"/>
      </rPr>
      <t>Rh2</t>
    </r>
    <r>
      <rPr>
        <sz val="11"/>
        <rFont val="Arial"/>
        <family val="2"/>
      </rPr>
      <t xml:space="preserve"> =</t>
    </r>
  </si>
  <si>
    <r>
      <rPr>
        <sz val="11"/>
        <rFont val="Arial"/>
        <family val="2"/>
      </rPr>
      <t xml:space="preserve">• </t>
    </r>
    <r>
      <rPr>
        <sz val="11"/>
        <rFont val="Arial"/>
      </rPr>
      <t xml:space="preserve">Fliessdruck höchste Entnahmestelle </t>
    </r>
  </si>
  <si>
    <r>
      <t xml:space="preserve">  Versorgungsdruck: SP = p</t>
    </r>
    <r>
      <rPr>
        <vertAlign val="subscript"/>
        <sz val="11"/>
        <rFont val="Arial"/>
        <family val="2"/>
      </rPr>
      <t>Rh1</t>
    </r>
    <r>
      <rPr>
        <sz val="11"/>
        <rFont val="Arial"/>
        <family val="2"/>
      </rPr>
      <t xml:space="preserve"> - Δp</t>
    </r>
    <r>
      <rPr>
        <vertAlign val="subscript"/>
        <sz val="11"/>
        <rFont val="Arial"/>
        <family val="2"/>
      </rPr>
      <t>VL</t>
    </r>
  </si>
  <si>
    <r>
      <t xml:space="preserve">  Umrechnung in Druck : p = h</t>
    </r>
    <r>
      <rPr>
        <vertAlign val="subscript"/>
        <sz val="11"/>
        <rFont val="Arial"/>
        <family val="2"/>
      </rPr>
      <t xml:space="preserve">1 </t>
    </r>
    <r>
      <rPr>
        <sz val="11"/>
        <rFont val="Arial"/>
        <family val="2"/>
      </rPr>
      <t>· ρ · g</t>
    </r>
  </si>
  <si>
    <t>2. Berechnung des zur Verfügung stehenden Druckverlustes</t>
  </si>
  <si>
    <r>
      <t>Δp</t>
    </r>
    <r>
      <rPr>
        <vertAlign val="subscript"/>
        <sz val="10"/>
        <rFont val="Arial"/>
        <family val="2"/>
      </rPr>
      <t>VL</t>
    </r>
  </si>
  <si>
    <r>
      <t>Δp</t>
    </r>
    <r>
      <rPr>
        <vertAlign val="subscript"/>
        <sz val="10"/>
        <rFont val="Arial"/>
        <family val="2"/>
      </rPr>
      <t>AL</t>
    </r>
  </si>
  <si>
    <r>
      <t>Δp</t>
    </r>
    <r>
      <rPr>
        <vertAlign val="subscript"/>
        <sz val="10"/>
        <rFont val="Arial"/>
        <family val="2"/>
      </rPr>
      <t>WZ</t>
    </r>
  </si>
  <si>
    <r>
      <t>Δp</t>
    </r>
    <r>
      <rPr>
        <vertAlign val="subscript"/>
        <sz val="10"/>
        <rFont val="Arial"/>
        <family val="2"/>
      </rPr>
      <t>App</t>
    </r>
  </si>
  <si>
    <r>
      <t>h</t>
    </r>
    <r>
      <rPr>
        <vertAlign val="subscript"/>
        <sz val="10"/>
        <rFont val="Arial"/>
        <family val="2"/>
      </rPr>
      <t>2</t>
    </r>
  </si>
  <si>
    <r>
      <t>p</t>
    </r>
    <r>
      <rPr>
        <vertAlign val="subscript"/>
        <sz val="10"/>
        <rFont val="Arial"/>
        <family val="2"/>
      </rPr>
      <t>minFl</t>
    </r>
  </si>
  <si>
    <t>• Keine grösseren Durchflüsse als in Tabelle 3</t>
  </si>
  <si>
    <t>• Max. abgewickelte Rohrlänge Apparategruppenverteilung</t>
  </si>
  <si>
    <t>&lt; 15 m</t>
  </si>
  <si>
    <t>• Max. abgewickelte Rohrlänge Verteilleitungen</t>
  </si>
  <si>
    <t>&lt; 35 m</t>
  </si>
  <si>
    <t>• Zur Verfügung stehender Druckverlust</t>
  </si>
  <si>
    <r>
      <t>p</t>
    </r>
    <r>
      <rPr>
        <vertAlign val="subscript"/>
        <sz val="10"/>
        <rFont val="Arial"/>
        <family val="2"/>
      </rPr>
      <t>Rh1</t>
    </r>
  </si>
  <si>
    <r>
      <t>p</t>
    </r>
    <r>
      <rPr>
        <vertAlign val="subscript"/>
        <sz val="10"/>
        <rFont val="Arial"/>
        <family val="2"/>
      </rPr>
      <t>Rh2</t>
    </r>
  </si>
  <si>
    <r>
      <t xml:space="preserve">  Δp</t>
    </r>
    <r>
      <rPr>
        <b/>
        <vertAlign val="subscript"/>
        <sz val="10"/>
        <rFont val="Arial"/>
        <family val="2"/>
      </rPr>
      <t>L</t>
    </r>
  </si>
  <si>
    <t>3. Entscheidungskriterien zur Wahl der Rohrweitenbestimmungs-Methode</t>
  </si>
  <si>
    <t>Werden alle Kriterien erfüllt?</t>
  </si>
  <si>
    <t>Ja</t>
  </si>
  <si>
    <t>Nein</t>
  </si>
  <si>
    <t>darf dabei komplett aufgebraucht werden.</t>
  </si>
  <si>
    <t>Die Berechnungsmehteode kann immer angewendet werden, der zur Verfügung stehende Druckverlust</t>
  </si>
  <si>
    <t xml:space="preserve">h </t>
  </si>
  <si>
    <r>
      <t>h</t>
    </r>
    <r>
      <rPr>
        <vertAlign val="subscript"/>
        <sz val="10"/>
        <rFont val="Arial"/>
        <family val="2"/>
      </rPr>
      <t xml:space="preserve">1 </t>
    </r>
  </si>
  <si>
    <t xml:space="preserve"> m.ü.M.</t>
  </si>
  <si>
    <t xml:space="preserve"> m</t>
  </si>
  <si>
    <t>→ Rohrweitenbestimmung nach vereinfachter Methode möglich</t>
  </si>
  <si>
    <t>≥ 150 kPa (1.5 bar)</t>
  </si>
  <si>
    <t>1. Berechnung des Betriebsdruckes vor dem Druckminderer</t>
  </si>
  <si>
    <r>
      <t xml:space="preserve">• </t>
    </r>
    <r>
      <rPr>
        <sz val="11"/>
        <rFont val="Arial"/>
      </rPr>
      <t>Druckverlust Hausanschlussleitung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(Annahme)</t>
    </r>
  </si>
  <si>
    <r>
      <t xml:space="preserve">• </t>
    </r>
    <r>
      <rPr>
        <sz val="11"/>
        <rFont val="Arial"/>
      </rPr>
      <t>Druckverlust Apparateeinbau bei Q</t>
    </r>
    <r>
      <rPr>
        <vertAlign val="subscript"/>
        <sz val="11"/>
        <rFont val="Arial"/>
        <family val="2"/>
      </rPr>
      <t>D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(z. B. Filter usw., gemäss Herstellerangaben)</t>
    </r>
  </si>
  <si>
    <r>
      <t>• Der Ruhedruck an jeder Entnahmestelle darf den Druck von 500 kPa (5 bar) nicht überschreiten
• Im Hinblick möglicher Netzdruckerhöhungen empfiehlt es sich, bei p</t>
    </r>
    <r>
      <rPr>
        <vertAlign val="subscript"/>
        <sz val="11"/>
        <rFont val="Arial"/>
        <family val="2"/>
      </rPr>
      <t>Rh1</t>
    </r>
    <r>
      <rPr>
        <sz val="11"/>
        <rFont val="Arial"/>
        <family val="2"/>
      </rPr>
      <t xml:space="preserve"> &lt; 500 kPa (5 bar), für den später notwendigen
  Druckminderer ein Passstück einzubauen.</t>
    </r>
  </si>
  <si>
    <r>
      <t>Δp</t>
    </r>
    <r>
      <rPr>
        <vertAlign val="subscript"/>
        <sz val="10"/>
        <rFont val="Arial"/>
        <family val="2"/>
      </rPr>
      <t>DM1</t>
    </r>
  </si>
  <si>
    <r>
      <t>p</t>
    </r>
    <r>
      <rPr>
        <vertAlign val="subscript"/>
        <sz val="10"/>
        <rFont val="Arial"/>
        <family val="2"/>
      </rPr>
      <t>RDM</t>
    </r>
  </si>
  <si>
    <r>
      <t xml:space="preserve">• </t>
    </r>
    <r>
      <rPr>
        <sz val="11"/>
        <rFont val="Arial"/>
      </rPr>
      <t>Druckverlust Druckminderer bei Q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(gemäss Angaben Hersteller)</t>
    </r>
  </si>
  <si>
    <r>
      <t xml:space="preserve">• </t>
    </r>
    <r>
      <rPr>
        <sz val="11"/>
        <rFont val="Arial"/>
      </rPr>
      <t>Druckverlust Apparateeinbau Q</t>
    </r>
    <r>
      <rPr>
        <vertAlign val="subscript"/>
        <sz val="11"/>
        <rFont val="Arial"/>
        <family val="2"/>
      </rPr>
      <t>D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(z. B. Trinkwassernachbehandlung, Filter, usw.)</t>
    </r>
  </si>
  <si>
    <t xml:space="preserve">   (gemäss Herstellerangaben)</t>
  </si>
  <si>
    <r>
      <t xml:space="preserve">• </t>
    </r>
    <r>
      <rPr>
        <sz val="11"/>
        <rFont val="Arial"/>
      </rPr>
      <t>Druckverlust Wasserzähler bei Q</t>
    </r>
    <r>
      <rPr>
        <vertAlign val="subscript"/>
        <sz val="11"/>
        <rFont val="Arial"/>
        <family val="2"/>
      </rPr>
      <t>D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(gemäss Angabe Netzbetreiberin)</t>
    </r>
  </si>
  <si>
    <r>
      <t xml:space="preserve">• Eingestellter Ruhedruck nach dem Druckminderer </t>
    </r>
    <r>
      <rPr>
        <sz val="8"/>
        <rFont val="Arial"/>
        <family val="2"/>
      </rPr>
      <t>(max. 500 kPa)</t>
    </r>
  </si>
  <si>
    <t>→ Rohrweitenbestimmung nach Berechnungsmethode (z. B. Geberit ProPlanner oder Druckverlustprogramm)</t>
  </si>
  <si>
    <t>100 kPa = 100'000 Pa = 1 bar</t>
  </si>
  <si>
    <t>• Betriebsdruck vor dem Druckminderer</t>
  </si>
  <si>
    <r>
      <t>OP</t>
    </r>
    <r>
      <rPr>
        <b/>
        <vertAlign val="subscript"/>
        <sz val="10"/>
        <rFont val="Arial"/>
        <family val="2"/>
      </rPr>
      <t>DM1</t>
    </r>
  </si>
  <si>
    <t xml:space="preserve">  Zur Verfügung stehender Druckverlust</t>
  </si>
  <si>
    <r>
      <t xml:space="preserve">  Δp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 xml:space="preserve"> = p</t>
    </r>
    <r>
      <rPr>
        <vertAlign val="subscript"/>
        <sz val="11"/>
        <rFont val="Arial"/>
        <family val="2"/>
      </rPr>
      <t>RDM</t>
    </r>
    <r>
      <rPr>
        <sz val="11"/>
        <rFont val="Arial"/>
        <family val="2"/>
      </rPr>
      <t xml:space="preserve"> - Δp</t>
    </r>
    <r>
      <rPr>
        <vertAlign val="subscript"/>
        <sz val="11"/>
        <rFont val="Arial"/>
        <family val="2"/>
      </rPr>
      <t>DM1</t>
    </r>
    <r>
      <rPr>
        <sz val="11"/>
        <rFont val="Arial"/>
        <family val="2"/>
      </rPr>
      <t xml:space="preserve"> - Δp</t>
    </r>
    <r>
      <rPr>
        <vertAlign val="subscript"/>
        <sz val="11"/>
        <rFont val="Arial"/>
        <family val="2"/>
      </rPr>
      <t>App</t>
    </r>
    <r>
      <rPr>
        <sz val="11"/>
        <rFont val="Arial"/>
        <family val="2"/>
      </rPr>
      <t xml:space="preserve"> - p</t>
    </r>
    <r>
      <rPr>
        <vertAlign val="subscript"/>
        <sz val="11"/>
        <rFont val="Arial"/>
        <family val="2"/>
      </rPr>
      <t>Rh2</t>
    </r>
    <r>
      <rPr>
        <sz val="11"/>
        <rFont val="Arial"/>
        <family val="2"/>
      </rPr>
      <t xml:space="preserve"> - p</t>
    </r>
    <r>
      <rPr>
        <vertAlign val="subscript"/>
        <sz val="11"/>
        <rFont val="Arial"/>
        <family val="2"/>
      </rPr>
      <t>minFl</t>
    </r>
  </si>
  <si>
    <r>
      <t xml:space="preserve">  OP</t>
    </r>
    <r>
      <rPr>
        <vertAlign val="subscript"/>
        <sz val="11"/>
        <rFont val="Arial"/>
        <family val="2"/>
      </rPr>
      <t>DM1</t>
    </r>
    <r>
      <rPr>
        <sz val="11"/>
        <rFont val="Arial"/>
        <family val="2"/>
      </rPr>
      <t xml:space="preserve"> = SP - Δp</t>
    </r>
    <r>
      <rPr>
        <vertAlign val="subscript"/>
        <sz val="11"/>
        <rFont val="Arial"/>
        <family val="2"/>
      </rPr>
      <t>AL</t>
    </r>
    <r>
      <rPr>
        <sz val="11"/>
        <rFont val="Arial"/>
        <family val="2"/>
      </rPr>
      <t xml:space="preserve"> - Δp</t>
    </r>
    <r>
      <rPr>
        <vertAlign val="subscript"/>
        <sz val="11"/>
        <rFont val="Arial"/>
        <family val="2"/>
      </rPr>
      <t>WZ</t>
    </r>
    <r>
      <rPr>
        <sz val="11"/>
        <rFont val="Arial"/>
        <family val="2"/>
      </rPr>
      <t xml:space="preserve"> - Δp</t>
    </r>
    <r>
      <rPr>
        <vertAlign val="subscript"/>
        <sz val="11"/>
        <rFont val="Arial"/>
        <family val="2"/>
      </rPr>
      <t>App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</si>
</sst>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9" formatCode="dd/mm/yyyy;@"/>
    <numFmt numFmtId="192" formatCode="\(#,##0.00\ &quot;bar&quot;\)"/>
  </numFmts>
  <fonts count="20" x14ac:knownFonts="1">
    <font>
      <sz val="11"/>
      <name val="Arial"/>
    </font>
    <font>
      <sz val="11"/>
      <name val="Arial"/>
    </font>
    <font>
      <b/>
      <sz val="11"/>
      <name val="Arial"/>
      <family val="2"/>
    </font>
    <font>
      <b/>
      <u/>
      <sz val="16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vertAlign val="subscript"/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3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4" fillId="3" borderId="0" xfId="0" applyFont="1" applyFill="1" applyProtection="1"/>
    <xf numFmtId="0" fontId="4" fillId="0" borderId="0" xfId="0" applyFont="1" applyProtection="1"/>
    <xf numFmtId="0" fontId="3" fillId="3" borderId="0" xfId="0" applyFont="1" applyFill="1" applyProtection="1"/>
    <xf numFmtId="0" fontId="0" fillId="3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7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center" vertical="center"/>
    </xf>
    <xf numFmtId="3" fontId="0" fillId="3" borderId="2" xfId="0" applyNumberFormat="1" applyFill="1" applyBorder="1" applyAlignment="1" applyProtection="1">
      <alignment vertical="center"/>
    </xf>
    <xf numFmtId="3" fontId="0" fillId="3" borderId="0" xfId="0" applyNumberFormat="1" applyFill="1" applyAlignment="1" applyProtection="1">
      <alignment vertical="center"/>
    </xf>
    <xf numFmtId="1" fontId="0" fillId="3" borderId="0" xfId="0" applyNumberFormat="1" applyFill="1" applyAlignment="1" applyProtection="1">
      <alignment vertical="center"/>
    </xf>
    <xf numFmtId="192" fontId="0" fillId="3" borderId="0" xfId="0" applyNumberForma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3" fontId="0" fillId="3" borderId="0" xfId="0" applyNumberFormat="1" applyFill="1" applyBorder="1" applyAlignment="1" applyProtection="1">
      <alignment vertical="center"/>
    </xf>
    <xf numFmtId="1" fontId="0" fillId="3" borderId="0" xfId="0" applyNumberFormat="1" applyFill="1" applyBorder="1" applyAlignment="1" applyProtection="1">
      <alignment vertical="center"/>
    </xf>
    <xf numFmtId="2" fontId="0" fillId="3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1" fontId="2" fillId="3" borderId="3" xfId="0" applyNumberFormat="1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192" fontId="2" fillId="3" borderId="3" xfId="0" applyNumberFormat="1" applyFont="1" applyFill="1" applyBorder="1" applyAlignment="1" applyProtection="1">
      <alignment vertical="center"/>
    </xf>
    <xf numFmtId="0" fontId="0" fillId="3" borderId="0" xfId="0" applyFill="1" applyProtection="1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14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right" vertical="center"/>
    </xf>
    <xf numFmtId="0" fontId="12" fillId="0" borderId="0" xfId="0" applyFont="1" applyAlignment="1" applyProtection="1">
      <alignment horizontal="right"/>
    </xf>
    <xf numFmtId="0" fontId="15" fillId="3" borderId="0" xfId="0" applyFont="1" applyFill="1" applyAlignment="1" applyProtection="1">
      <alignment horizontal="right" vertical="center"/>
    </xf>
    <xf numFmtId="1" fontId="0" fillId="2" borderId="1" xfId="0" applyNumberForma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6" fillId="0" borderId="0" xfId="0" applyFont="1" applyProtection="1"/>
    <xf numFmtId="1" fontId="2" fillId="3" borderId="0" xfId="0" applyNumberFormat="1" applyFont="1" applyFill="1" applyAlignment="1" applyProtection="1">
      <alignment vertical="center"/>
    </xf>
    <xf numFmtId="192" fontId="2" fillId="3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3" borderId="0" xfId="0" applyFill="1" applyAlignment="1" applyProtection="1">
      <alignment horizontal="left" vertical="center"/>
    </xf>
    <xf numFmtId="0" fontId="12" fillId="3" borderId="0" xfId="0" applyFont="1" applyFill="1" applyAlignment="1" applyProtection="1">
      <alignment horizontal="right" vertical="center"/>
    </xf>
    <xf numFmtId="1" fontId="0" fillId="3" borderId="0" xfId="0" applyNumberFormat="1" applyFill="1" applyAlignment="1" applyProtection="1">
      <alignment horizontal="right" vertical="center"/>
    </xf>
    <xf numFmtId="0" fontId="6" fillId="3" borderId="0" xfId="0" applyFont="1" applyFill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</xf>
    <xf numFmtId="189" fontId="0" fillId="2" borderId="4" xfId="0" applyNumberFormat="1" applyFill="1" applyBorder="1" applyAlignment="1" applyProtection="1">
      <alignment horizontal="left" vertical="center"/>
      <protection locked="0"/>
    </xf>
    <xf numFmtId="189" fontId="0" fillId="2" borderId="5" xfId="0" applyNumberFormat="1" applyFill="1" applyBorder="1" applyAlignment="1" applyProtection="1">
      <alignment horizontal="left" vertical="center"/>
      <protection locked="0"/>
    </xf>
    <xf numFmtId="189" fontId="0" fillId="2" borderId="6" xfId="0" applyNumberFormat="1" applyFill="1" applyBorder="1" applyAlignment="1" applyProtection="1">
      <alignment horizontal="left" vertical="center"/>
      <protection locked="0"/>
    </xf>
    <xf numFmtId="192" fontId="0" fillId="3" borderId="0" xfId="0" applyNumberFormat="1" applyFill="1" applyAlignment="1" applyProtection="1">
      <alignment horizontal="right" vertical="center"/>
    </xf>
    <xf numFmtId="0" fontId="17" fillId="3" borderId="0" xfId="0" applyFont="1" applyFill="1" applyBorder="1" applyAlignment="1" applyProtection="1">
      <alignment horizontal="right" vertical="center"/>
    </xf>
    <xf numFmtId="3" fontId="0" fillId="3" borderId="0" xfId="0" applyNumberFormat="1" applyFill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247650</xdr:colOff>
      <xdr:row>0</xdr:row>
      <xdr:rowOff>19050</xdr:rowOff>
    </xdr:from>
    <xdr:to>
      <xdr:col>19</xdr:col>
      <xdr:colOff>161925</xdr:colOff>
      <xdr:row>1</xdr:row>
      <xdr:rowOff>76200</xdr:rowOff>
    </xdr:to>
    <xdr:pic>
      <xdr:nvPicPr>
        <xdr:cNvPr id="1105" name="Grafik 4">
          <a:extLst>
            <a:ext uri="{FF2B5EF4-FFF2-40B4-BE49-F238E27FC236}">
              <a16:creationId xmlns:a16="http://schemas.microsoft.com/office/drawing/2014/main" id="{E8A67F15-5D90-77A2-2127-DC7FF540C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19050"/>
          <a:ext cx="1666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W72"/>
  <sheetViews>
    <sheetView showGridLines="0" tabSelected="1" showRuler="0" view="pageLayout" zoomScale="115" zoomScaleNormal="100" zoomScaleSheetLayoutView="100" zoomScalePageLayoutView="115" workbookViewId="0">
      <selection activeCell="L13" sqref="L13"/>
    </sheetView>
  </sheetViews>
  <sheetFormatPr baseColWidth="10" defaultRowHeight="14.25" x14ac:dyDescent="0.2"/>
  <cols>
    <col min="1" max="1" width="1.5" style="31" customWidth="1"/>
    <col min="2" max="2" width="6" style="31" customWidth="1"/>
    <col min="3" max="3" width="6.625" style="31" customWidth="1"/>
    <col min="4" max="4" width="2.5" style="31" customWidth="1"/>
    <col min="5" max="12" width="6" style="31" customWidth="1"/>
    <col min="13" max="13" width="4" style="31" customWidth="1"/>
    <col min="14" max="14" width="7.75" style="37" bestFit="1" customWidth="1"/>
    <col min="15" max="15" width="0.75" style="37" customWidth="1"/>
    <col min="16" max="16" width="7.25" style="31" customWidth="1"/>
    <col min="17" max="17" width="0.875" style="31" customWidth="1"/>
    <col min="18" max="18" width="5" style="30" customWidth="1"/>
    <col min="19" max="19" width="9.875" style="30" customWidth="1"/>
    <col min="20" max="20" width="2.25" style="30" customWidth="1"/>
    <col min="21" max="16384" width="11" style="31"/>
  </cols>
  <sheetData>
    <row r="1" spans="1:20" s="4" customForma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5"/>
      <c r="O1" s="35"/>
      <c r="P1" s="3"/>
      <c r="Q1" s="3"/>
      <c r="R1" s="3"/>
      <c r="S1" s="3"/>
      <c r="T1" s="3"/>
    </row>
    <row r="2" spans="1:20" s="4" customFormat="1" ht="20.25" x14ac:dyDescent="0.3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5"/>
      <c r="O2" s="35"/>
      <c r="P2" s="3"/>
      <c r="Q2" s="3"/>
      <c r="R2" s="3"/>
      <c r="S2" s="3"/>
      <c r="T2" s="3"/>
    </row>
    <row r="3" spans="1:20" s="7" customFormat="1" ht="16.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6"/>
      <c r="O3" s="36"/>
      <c r="P3" s="6"/>
      <c r="Q3" s="6"/>
      <c r="R3" s="6"/>
      <c r="S3" s="6"/>
      <c r="T3" s="6"/>
    </row>
    <row r="4" spans="1:20" s="7" customFormat="1" ht="15.75" customHeight="1" x14ac:dyDescent="0.2">
      <c r="A4" s="6" t="s">
        <v>7</v>
      </c>
      <c r="B4" s="6"/>
      <c r="C4" s="6"/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4"/>
      <c r="T4" s="6"/>
    </row>
    <row r="5" spans="1:20" s="7" customFormat="1" ht="7.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6"/>
      <c r="O5" s="36"/>
      <c r="P5" s="6"/>
      <c r="Q5" s="6"/>
      <c r="R5" s="6"/>
      <c r="S5" s="6"/>
      <c r="T5" s="6"/>
    </row>
    <row r="6" spans="1:20" s="7" customFormat="1" ht="15.75" customHeight="1" x14ac:dyDescent="0.2">
      <c r="A6" s="6" t="s">
        <v>8</v>
      </c>
      <c r="B6" s="6"/>
      <c r="C6" s="6"/>
      <c r="D6" s="55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6"/>
    </row>
    <row r="7" spans="1:20" s="7" customFormat="1" ht="7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6"/>
      <c r="O7" s="36"/>
      <c r="P7" s="6"/>
      <c r="Q7" s="6"/>
      <c r="R7" s="6"/>
      <c r="S7" s="6"/>
      <c r="T7" s="6"/>
    </row>
    <row r="8" spans="1:20" s="7" customFormat="1" ht="15.75" customHeight="1" x14ac:dyDescent="0.2">
      <c r="A8" s="6" t="s">
        <v>9</v>
      </c>
      <c r="B8" s="6"/>
      <c r="C8" s="6"/>
      <c r="D8" s="57"/>
      <c r="E8" s="58"/>
      <c r="F8" s="59"/>
      <c r="G8" s="6"/>
      <c r="H8" s="6"/>
      <c r="I8" s="6"/>
      <c r="J8" s="6"/>
      <c r="N8" s="26"/>
      <c r="O8" s="26"/>
      <c r="P8" s="61" t="s">
        <v>65</v>
      </c>
      <c r="Q8" s="61"/>
      <c r="R8" s="61"/>
      <c r="S8" s="61"/>
      <c r="T8" s="6"/>
    </row>
    <row r="9" spans="1:20" s="7" customForma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M9" s="21"/>
      <c r="N9" s="40"/>
      <c r="O9" s="40"/>
      <c r="T9" s="6"/>
    </row>
    <row r="10" spans="1:20" s="7" customFormat="1" ht="7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21"/>
      <c r="N10" s="40"/>
      <c r="O10" s="36"/>
      <c r="P10" s="6"/>
      <c r="Q10" s="6"/>
      <c r="R10" s="6"/>
      <c r="S10" s="6"/>
      <c r="T10" s="6"/>
    </row>
    <row r="11" spans="1:20" s="7" customFormat="1" ht="15" x14ac:dyDescent="0.2">
      <c r="A11" s="9" t="s">
        <v>53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36"/>
      <c r="O11" s="36"/>
      <c r="P11" s="6"/>
      <c r="Q11" s="6"/>
      <c r="R11" s="6"/>
      <c r="S11" s="6"/>
      <c r="T11" s="6"/>
    </row>
    <row r="12" spans="1:20" s="7" customFormat="1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6"/>
      <c r="O12" s="36"/>
      <c r="P12" s="6"/>
      <c r="Q12" s="6"/>
      <c r="R12" s="6"/>
      <c r="S12" s="6"/>
      <c r="T12" s="6"/>
    </row>
    <row r="13" spans="1:20" s="7" customFormat="1" ht="15.75" customHeight="1" x14ac:dyDescent="0.2">
      <c r="A13" s="6"/>
      <c r="B13" s="10" t="s">
        <v>13</v>
      </c>
      <c r="C13" s="6"/>
      <c r="D13" s="6"/>
      <c r="E13" s="6"/>
      <c r="F13" s="6"/>
      <c r="G13" s="6"/>
      <c r="H13" s="6"/>
      <c r="I13" s="6"/>
      <c r="K13" s="36" t="s">
        <v>47</v>
      </c>
      <c r="L13" s="2">
        <v>570</v>
      </c>
      <c r="M13" s="10" t="s">
        <v>49</v>
      </c>
      <c r="O13" s="10"/>
      <c r="T13" s="6"/>
    </row>
    <row r="14" spans="1:20" s="7" customFormat="1" ht="6" customHeight="1" x14ac:dyDescent="0.2">
      <c r="A14" s="6"/>
      <c r="B14" s="6"/>
      <c r="C14" s="6"/>
      <c r="D14" s="6"/>
      <c r="E14" s="6"/>
      <c r="F14" s="6"/>
      <c r="G14" s="6"/>
      <c r="H14" s="6"/>
      <c r="I14" s="6"/>
      <c r="K14" s="36"/>
      <c r="N14" s="12"/>
      <c r="O14" s="13"/>
      <c r="T14" s="6"/>
    </row>
    <row r="15" spans="1:20" s="7" customFormat="1" ht="15.75" customHeight="1" x14ac:dyDescent="0.2">
      <c r="A15" s="6"/>
      <c r="B15" s="10" t="s">
        <v>14</v>
      </c>
      <c r="C15" s="6"/>
      <c r="D15" s="6"/>
      <c r="E15" s="6"/>
      <c r="F15" s="6"/>
      <c r="G15" s="6"/>
      <c r="H15" s="6"/>
      <c r="I15" s="6"/>
      <c r="K15" s="36" t="s">
        <v>47</v>
      </c>
      <c r="L15" s="2">
        <v>500</v>
      </c>
      <c r="M15" s="10" t="s">
        <v>49</v>
      </c>
      <c r="O15" s="10"/>
      <c r="T15" s="6"/>
    </row>
    <row r="16" spans="1:20" s="7" customFormat="1" ht="6" customHeight="1" x14ac:dyDescent="0.2">
      <c r="A16" s="6"/>
      <c r="B16" s="6"/>
      <c r="C16" s="6"/>
      <c r="D16" s="6"/>
      <c r="E16" s="6"/>
      <c r="F16" s="6"/>
      <c r="G16" s="6"/>
      <c r="H16" s="6"/>
      <c r="I16" s="6"/>
      <c r="K16" s="36"/>
      <c r="L16" s="6"/>
      <c r="M16" s="6"/>
      <c r="N16" s="13"/>
      <c r="O16" s="13"/>
      <c r="T16" s="6"/>
    </row>
    <row r="17" spans="1:20" s="7" customFormat="1" ht="15.75" customHeight="1" x14ac:dyDescent="0.2">
      <c r="A17" s="6"/>
      <c r="B17" s="10" t="s">
        <v>15</v>
      </c>
      <c r="C17" s="6"/>
      <c r="D17" s="6"/>
      <c r="E17" s="6"/>
      <c r="F17" s="6"/>
      <c r="G17" s="6"/>
      <c r="H17" s="6"/>
      <c r="I17" s="6"/>
      <c r="K17" s="36" t="s">
        <v>48</v>
      </c>
      <c r="L17" s="6">
        <f>L13-L15</f>
        <v>70</v>
      </c>
      <c r="M17" s="10" t="s">
        <v>49</v>
      </c>
      <c r="O17" s="10"/>
      <c r="T17" s="6"/>
    </row>
    <row r="18" spans="1:20" s="7" customFormat="1" ht="18.75" x14ac:dyDescent="0.2">
      <c r="A18" s="6"/>
      <c r="B18" s="10" t="s">
        <v>24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36"/>
      <c r="O18" s="36"/>
      <c r="P18" s="6"/>
      <c r="Q18" s="6"/>
      <c r="R18" s="6"/>
      <c r="S18" s="6"/>
      <c r="T18" s="6"/>
    </row>
    <row r="19" spans="1:20" s="7" customFormat="1" ht="6" customHeight="1" x14ac:dyDescent="0.2">
      <c r="A19" s="6"/>
      <c r="B19" s="10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6"/>
      <c r="O19" s="36"/>
      <c r="P19" s="6"/>
      <c r="Q19" s="6"/>
      <c r="R19" s="6"/>
      <c r="S19" s="6"/>
      <c r="T19" s="6"/>
    </row>
    <row r="20" spans="1:20" s="7" customFormat="1" ht="20.25" x14ac:dyDescent="0.2">
      <c r="A20" s="6"/>
      <c r="B20" s="56" t="s">
        <v>18</v>
      </c>
      <c r="C20" s="8">
        <f>L17</f>
        <v>70</v>
      </c>
      <c r="D20" s="8" t="s">
        <v>1</v>
      </c>
      <c r="E20" s="14" t="s">
        <v>12</v>
      </c>
      <c r="F20" s="15">
        <v>1000</v>
      </c>
      <c r="G20" s="8" t="s">
        <v>2</v>
      </c>
      <c r="H20" s="14" t="s">
        <v>12</v>
      </c>
      <c r="I20" s="8">
        <v>9.81</v>
      </c>
      <c r="J20" s="8" t="s">
        <v>1</v>
      </c>
      <c r="K20" s="8"/>
      <c r="L20" s="8" t="s">
        <v>3</v>
      </c>
      <c r="M20" s="6"/>
      <c r="N20" s="49" t="s">
        <v>38</v>
      </c>
      <c r="O20" s="36"/>
      <c r="P20" s="62">
        <f>C20*F20*I20/K21</f>
        <v>686.7</v>
      </c>
      <c r="Q20" s="17"/>
      <c r="R20" s="48" t="s">
        <v>3</v>
      </c>
      <c r="S20" s="60">
        <f>P20/100</f>
        <v>6.8670000000000009</v>
      </c>
      <c r="T20" s="10"/>
    </row>
    <row r="21" spans="1:20" s="7" customFormat="1" x14ac:dyDescent="0.2">
      <c r="A21" s="6"/>
      <c r="B21" s="56"/>
      <c r="C21" s="6"/>
      <c r="D21" s="6"/>
      <c r="E21" s="6"/>
      <c r="F21" s="6"/>
      <c r="G21" s="19" t="s">
        <v>10</v>
      </c>
      <c r="H21" s="19"/>
      <c r="I21" s="19"/>
      <c r="J21" s="19" t="s">
        <v>11</v>
      </c>
      <c r="K21" s="16">
        <v>1000</v>
      </c>
      <c r="L21" s="6" t="s">
        <v>4</v>
      </c>
      <c r="M21" s="6"/>
      <c r="N21" s="49"/>
      <c r="O21" s="36"/>
      <c r="P21" s="62"/>
      <c r="Q21" s="6"/>
      <c r="R21" s="48"/>
      <c r="S21" s="60"/>
      <c r="T21" s="6"/>
    </row>
    <row r="22" spans="1:20" s="7" customFormat="1" ht="6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6"/>
      <c r="O22" s="36"/>
      <c r="P22" s="6"/>
      <c r="Q22" s="6"/>
      <c r="R22" s="6"/>
      <c r="S22" s="6"/>
      <c r="T22" s="6"/>
    </row>
    <row r="23" spans="1:20" s="7" customFormat="1" ht="15.75" customHeight="1" x14ac:dyDescent="0.2">
      <c r="A23" s="6"/>
      <c r="B23" s="10" t="s">
        <v>16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36" t="s">
        <v>26</v>
      </c>
      <c r="O23" s="36"/>
      <c r="P23" s="1">
        <v>40</v>
      </c>
      <c r="Q23" s="11"/>
      <c r="R23" s="6" t="s">
        <v>3</v>
      </c>
      <c r="S23" s="18">
        <f>P23/100</f>
        <v>0.4</v>
      </c>
      <c r="T23" s="6"/>
    </row>
    <row r="24" spans="1:20" s="7" customFormat="1" ht="15.75" customHeight="1" x14ac:dyDescent="0.2">
      <c r="A24" s="6"/>
      <c r="B24" s="20" t="s">
        <v>17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36"/>
      <c r="O24" s="36"/>
      <c r="P24" s="8"/>
      <c r="Q24" s="8"/>
      <c r="R24" s="8"/>
      <c r="S24" s="8"/>
      <c r="T24" s="6"/>
    </row>
    <row r="25" spans="1:20" s="7" customFormat="1" ht="6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36"/>
      <c r="O25" s="36"/>
      <c r="P25" s="21"/>
      <c r="Q25" s="21"/>
      <c r="R25" s="6"/>
      <c r="S25" s="6"/>
      <c r="T25" s="6"/>
    </row>
    <row r="26" spans="1:20" s="7" customFormat="1" ht="15.75" customHeight="1" x14ac:dyDescent="0.2">
      <c r="A26" s="6"/>
      <c r="B26" s="10" t="s">
        <v>23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36" t="s">
        <v>5</v>
      </c>
      <c r="O26" s="36"/>
      <c r="P26" s="22">
        <f>P20-P23</f>
        <v>646.70000000000005</v>
      </c>
      <c r="Q26" s="23"/>
      <c r="R26" s="6" t="s">
        <v>3</v>
      </c>
      <c r="S26" s="18">
        <f>P26/100</f>
        <v>6.4670000000000005</v>
      </c>
      <c r="T26" s="6"/>
    </row>
    <row r="27" spans="1:20" s="7" customFormat="1" ht="6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36"/>
      <c r="O27" s="36"/>
      <c r="P27" s="23"/>
      <c r="Q27" s="23"/>
      <c r="R27" s="6"/>
      <c r="S27" s="24"/>
      <c r="T27" s="6"/>
    </row>
    <row r="28" spans="1:20" s="7" customFormat="1" ht="15.75" customHeight="1" x14ac:dyDescent="0.2">
      <c r="A28" s="6"/>
      <c r="B28" s="42" t="s">
        <v>54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36" t="s">
        <v>27</v>
      </c>
      <c r="O28" s="36"/>
      <c r="P28" s="1">
        <v>30</v>
      </c>
      <c r="Q28" s="11"/>
      <c r="R28" s="6" t="s">
        <v>3</v>
      </c>
      <c r="S28" s="18">
        <f>P28/100</f>
        <v>0.3</v>
      </c>
      <c r="T28" s="6"/>
    </row>
    <row r="29" spans="1:20" s="7" customFormat="1" ht="6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6"/>
      <c r="O29" s="36"/>
      <c r="R29" s="6"/>
      <c r="S29" s="6"/>
      <c r="T29" s="6"/>
    </row>
    <row r="30" spans="1:20" s="7" customFormat="1" ht="15.75" customHeight="1" x14ac:dyDescent="0.2">
      <c r="A30" s="6"/>
      <c r="B30" s="42" t="s">
        <v>62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6" t="s">
        <v>28</v>
      </c>
      <c r="O30" s="36"/>
      <c r="P30" s="1">
        <v>70</v>
      </c>
      <c r="Q30" s="11"/>
      <c r="R30" s="6" t="s">
        <v>3</v>
      </c>
      <c r="S30" s="18">
        <f>P30/100</f>
        <v>0.7</v>
      </c>
      <c r="T30" s="6"/>
    </row>
    <row r="31" spans="1:20" s="7" customFormat="1" ht="4.7" customHeight="1" x14ac:dyDescent="0.2">
      <c r="A31" s="6"/>
      <c r="B31" s="20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6"/>
      <c r="O31" s="36"/>
      <c r="P31" s="6"/>
      <c r="Q31" s="6"/>
      <c r="R31" s="6"/>
      <c r="S31" s="6"/>
      <c r="T31" s="6"/>
    </row>
    <row r="32" spans="1:20" s="7" customFormat="1" ht="15.75" customHeight="1" x14ac:dyDescent="0.2">
      <c r="A32" s="6"/>
      <c r="B32" s="42" t="s">
        <v>55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36" t="s">
        <v>29</v>
      </c>
      <c r="O32" s="36"/>
      <c r="P32" s="1">
        <v>20</v>
      </c>
      <c r="Q32" s="11"/>
      <c r="R32" s="6" t="s">
        <v>3</v>
      </c>
      <c r="S32" s="18">
        <f>P32/100</f>
        <v>0.2</v>
      </c>
      <c r="T32" s="6"/>
    </row>
    <row r="33" spans="1:20" s="7" customFormat="1" ht="6" customHeight="1" x14ac:dyDescent="0.2">
      <c r="A33" s="6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40"/>
      <c r="O33" s="40"/>
      <c r="P33" s="8"/>
      <c r="Q33" s="8"/>
      <c r="R33" s="8"/>
      <c r="S33" s="8"/>
      <c r="T33" s="21"/>
    </row>
    <row r="34" spans="1:20" s="7" customFormat="1" ht="6" customHeight="1" x14ac:dyDescent="0.2">
      <c r="A34" s="6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40"/>
      <c r="O34" s="40"/>
      <c r="P34" s="6"/>
      <c r="Q34" s="6"/>
      <c r="R34" s="6"/>
      <c r="S34" s="6"/>
      <c r="T34" s="21"/>
    </row>
    <row r="35" spans="1:20" s="7" customFormat="1" ht="15.75" customHeight="1" x14ac:dyDescent="0.2">
      <c r="A35" s="6"/>
      <c r="B35" s="9" t="s">
        <v>66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8" t="s">
        <v>67</v>
      </c>
      <c r="O35" s="38"/>
      <c r="P35" s="45">
        <f>P26-P28-P30-P32</f>
        <v>526.70000000000005</v>
      </c>
      <c r="Q35" s="45"/>
      <c r="R35" s="9" t="s">
        <v>3</v>
      </c>
      <c r="S35" s="46">
        <f>P35/100</f>
        <v>5.2670000000000003</v>
      </c>
      <c r="T35" s="6"/>
    </row>
    <row r="36" spans="1:20" s="7" customFormat="1" ht="15.75" customHeight="1" x14ac:dyDescent="0.2">
      <c r="A36" s="6"/>
      <c r="B36" s="42" t="s">
        <v>70</v>
      </c>
      <c r="C36" s="6"/>
      <c r="D36" s="6"/>
      <c r="F36" s="6"/>
      <c r="G36" s="6"/>
      <c r="H36" s="6"/>
      <c r="I36" s="6"/>
      <c r="J36" s="6"/>
      <c r="K36" s="6"/>
      <c r="L36" s="6"/>
      <c r="M36" s="6"/>
      <c r="N36" s="36"/>
      <c r="O36" s="36"/>
      <c r="P36" s="6"/>
      <c r="Q36" s="6"/>
      <c r="R36" s="6"/>
      <c r="S36" s="6"/>
      <c r="T36" s="6"/>
    </row>
    <row r="37" spans="1:20" s="7" customFormat="1" ht="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36"/>
      <c r="O37" s="36"/>
      <c r="P37" s="6"/>
      <c r="Q37" s="6"/>
      <c r="R37" s="6"/>
      <c r="S37" s="6"/>
      <c r="T37" s="6"/>
    </row>
    <row r="38" spans="1:20" s="7" customFormat="1" ht="15" x14ac:dyDescent="0.2">
      <c r="A38" s="6"/>
      <c r="B38" s="9" t="s">
        <v>6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36"/>
      <c r="O38" s="36"/>
      <c r="P38" s="6"/>
      <c r="Q38" s="6"/>
      <c r="R38" s="6"/>
      <c r="S38" s="6"/>
      <c r="T38" s="6"/>
    </row>
    <row r="39" spans="1:20" s="7" customFormat="1" ht="49.5" customHeight="1" x14ac:dyDescent="0.2">
      <c r="A39" s="6"/>
      <c r="B39" s="51" t="s">
        <v>56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6"/>
    </row>
    <row r="40" spans="1:20" s="7" customForma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36"/>
      <c r="O40" s="36"/>
      <c r="P40" s="6"/>
      <c r="Q40" s="6"/>
      <c r="R40" s="6"/>
      <c r="S40" s="6"/>
      <c r="T40" s="6"/>
    </row>
    <row r="41" spans="1:20" s="7" customFormat="1" ht="15" x14ac:dyDescent="0.2">
      <c r="A41" s="9" t="s">
        <v>25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36"/>
      <c r="O41" s="36"/>
      <c r="P41" s="6"/>
      <c r="Q41" s="6"/>
      <c r="R41" s="6"/>
      <c r="S41" s="6"/>
      <c r="T41" s="6"/>
    </row>
    <row r="42" spans="1:20" s="7" customFormat="1" ht="6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36"/>
      <c r="O42" s="36"/>
      <c r="R42" s="6"/>
      <c r="S42" s="6"/>
      <c r="T42" s="6"/>
    </row>
    <row r="43" spans="1:20" s="7" customFormat="1" ht="15.75" customHeight="1" x14ac:dyDescent="0.2">
      <c r="A43" s="6"/>
      <c r="B43" s="42" t="s">
        <v>63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36" t="s">
        <v>58</v>
      </c>
      <c r="O43" s="36"/>
      <c r="P43" s="39">
        <v>450</v>
      </c>
      <c r="Q43" s="11"/>
      <c r="R43" s="6" t="s">
        <v>3</v>
      </c>
      <c r="S43" s="18">
        <f>P43/100</f>
        <v>4.5</v>
      </c>
      <c r="T43" s="6"/>
    </row>
    <row r="44" spans="1:20" s="7" customFormat="1" ht="7.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36"/>
      <c r="O44" s="36"/>
      <c r="Q44" s="25"/>
      <c r="R44" s="6"/>
      <c r="S44" s="6"/>
      <c r="T44" s="6"/>
    </row>
    <row r="45" spans="1:20" s="7" customFormat="1" ht="15.75" customHeight="1" x14ac:dyDescent="0.2">
      <c r="A45" s="6"/>
      <c r="B45" s="42" t="s">
        <v>59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36" t="s">
        <v>57</v>
      </c>
      <c r="O45" s="36"/>
      <c r="P45" s="41">
        <v>40</v>
      </c>
      <c r="Q45" s="11"/>
      <c r="R45" s="6" t="s">
        <v>3</v>
      </c>
      <c r="S45" s="18">
        <f>P45/100</f>
        <v>0.4</v>
      </c>
      <c r="T45" s="6"/>
    </row>
    <row r="46" spans="1:20" s="7" customFormat="1" ht="7.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36"/>
      <c r="O46" s="36"/>
      <c r="Q46" s="25"/>
      <c r="R46" s="6"/>
      <c r="S46" s="6"/>
      <c r="T46" s="6"/>
    </row>
    <row r="47" spans="1:20" s="7" customFormat="1" ht="15.75" customHeight="1" x14ac:dyDescent="0.2">
      <c r="A47" s="6"/>
      <c r="B47" s="42" t="s">
        <v>60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36" t="s">
        <v>29</v>
      </c>
      <c r="O47" s="36"/>
      <c r="P47" s="2">
        <v>0</v>
      </c>
      <c r="Q47" s="11"/>
      <c r="R47" s="6" t="s">
        <v>3</v>
      </c>
      <c r="S47" s="18">
        <f>P47/100</f>
        <v>0</v>
      </c>
      <c r="T47" s="6"/>
    </row>
    <row r="48" spans="1:20" s="7" customFormat="1" ht="15.75" customHeight="1" x14ac:dyDescent="0.2">
      <c r="A48" s="6"/>
      <c r="B48" s="43" t="s">
        <v>61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36"/>
      <c r="O48" s="36"/>
      <c r="P48" s="6"/>
      <c r="Q48" s="25"/>
      <c r="R48" s="6"/>
      <c r="S48" s="6"/>
      <c r="T48" s="6"/>
    </row>
    <row r="49" spans="1:21" s="7" customFormat="1" ht="6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36"/>
      <c r="O49" s="36"/>
      <c r="P49" s="6"/>
      <c r="Q49" s="25"/>
      <c r="R49" s="6"/>
      <c r="S49" s="6"/>
      <c r="T49" s="6"/>
    </row>
    <row r="50" spans="1:21" s="7" customFormat="1" ht="15.75" customHeight="1" x14ac:dyDescent="0.2">
      <c r="A50" s="6"/>
      <c r="B50" s="10" t="s">
        <v>19</v>
      </c>
      <c r="C50" s="6"/>
      <c r="D50" s="6"/>
      <c r="E50" s="6"/>
      <c r="F50" s="6"/>
      <c r="G50" s="6"/>
      <c r="H50" s="6"/>
      <c r="I50" s="6"/>
      <c r="J50" s="6"/>
      <c r="K50" s="36" t="s">
        <v>30</v>
      </c>
      <c r="L50" s="2">
        <v>7.8</v>
      </c>
      <c r="M50" s="6" t="s">
        <v>50</v>
      </c>
      <c r="N50" s="11"/>
      <c r="S50" s="6"/>
      <c r="T50" s="6"/>
    </row>
    <row r="51" spans="1:21" s="7" customFormat="1" ht="20.25" x14ac:dyDescent="0.2">
      <c r="A51" s="6"/>
      <c r="B51" s="10" t="s">
        <v>20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36"/>
      <c r="O51" s="36"/>
      <c r="P51" s="6"/>
      <c r="Q51" s="6"/>
      <c r="R51" s="6"/>
      <c r="S51" s="6"/>
      <c r="T51" s="6"/>
    </row>
    <row r="52" spans="1:21" s="7" customFormat="1" ht="6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36"/>
      <c r="O52" s="36"/>
      <c r="P52" s="6"/>
      <c r="Q52" s="6"/>
      <c r="R52" s="6"/>
      <c r="S52" s="6"/>
      <c r="T52" s="6"/>
    </row>
    <row r="53" spans="1:21" s="7" customFormat="1" ht="20.25" x14ac:dyDescent="0.2">
      <c r="A53" s="6"/>
      <c r="B53" s="56" t="s">
        <v>21</v>
      </c>
      <c r="C53" s="8">
        <f>L50</f>
        <v>7.8</v>
      </c>
      <c r="D53" s="8" t="s">
        <v>1</v>
      </c>
      <c r="E53" s="14" t="s">
        <v>12</v>
      </c>
      <c r="F53" s="15">
        <v>1000</v>
      </c>
      <c r="G53" s="8" t="s">
        <v>2</v>
      </c>
      <c r="H53" s="14" t="s">
        <v>12</v>
      </c>
      <c r="I53" s="8">
        <v>9.81</v>
      </c>
      <c r="J53" s="8" t="s">
        <v>1</v>
      </c>
      <c r="K53" s="8"/>
      <c r="L53" s="8" t="s">
        <v>3</v>
      </c>
      <c r="M53" s="6"/>
      <c r="N53" s="49" t="s">
        <v>39</v>
      </c>
      <c r="O53" s="36"/>
      <c r="P53" s="50">
        <f>C53*F53*I53/K54</f>
        <v>76.518000000000001</v>
      </c>
      <c r="Q53" s="17"/>
      <c r="R53" s="48" t="s">
        <v>3</v>
      </c>
      <c r="S53" s="60">
        <f>P53/100</f>
        <v>0.76517999999999997</v>
      </c>
      <c r="T53" s="6"/>
    </row>
    <row r="54" spans="1:21" s="7" customFormat="1" x14ac:dyDescent="0.2">
      <c r="A54" s="6"/>
      <c r="B54" s="56"/>
      <c r="C54" s="6"/>
      <c r="D54" s="6"/>
      <c r="E54" s="6"/>
      <c r="F54" s="6"/>
      <c r="G54" s="19" t="s">
        <v>10</v>
      </c>
      <c r="H54" s="19"/>
      <c r="I54" s="19"/>
      <c r="J54" s="19" t="s">
        <v>11</v>
      </c>
      <c r="K54" s="16">
        <v>1000</v>
      </c>
      <c r="L54" s="6" t="s">
        <v>4</v>
      </c>
      <c r="M54" s="6"/>
      <c r="N54" s="49"/>
      <c r="O54" s="36"/>
      <c r="P54" s="50"/>
      <c r="Q54" s="6"/>
      <c r="R54" s="48"/>
      <c r="S54" s="60"/>
      <c r="T54" s="6"/>
    </row>
    <row r="55" spans="1:21" s="7" customFormat="1" ht="6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36"/>
      <c r="O55" s="36"/>
      <c r="R55" s="6"/>
      <c r="S55" s="6"/>
      <c r="T55" s="6"/>
    </row>
    <row r="56" spans="1:21" s="7" customFormat="1" ht="15.75" customHeight="1" x14ac:dyDescent="0.2">
      <c r="A56" s="6"/>
      <c r="B56" s="10" t="s">
        <v>22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36" t="s">
        <v>31</v>
      </c>
      <c r="O56" s="36"/>
      <c r="P56" s="2">
        <v>100</v>
      </c>
      <c r="Q56" s="11"/>
      <c r="R56" s="6" t="s">
        <v>3</v>
      </c>
      <c r="S56" s="18">
        <f>P56/100</f>
        <v>1</v>
      </c>
      <c r="T56" s="6"/>
    </row>
    <row r="57" spans="1:21" s="7" customFormat="1" ht="3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36"/>
      <c r="O57" s="36"/>
      <c r="P57" s="8"/>
      <c r="Q57" s="8"/>
      <c r="R57" s="8"/>
      <c r="S57" s="8"/>
      <c r="T57" s="21"/>
      <c r="U57" s="26"/>
    </row>
    <row r="58" spans="1:21" s="7" customFormat="1" ht="6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36"/>
      <c r="O58" s="36"/>
      <c r="P58" s="6"/>
      <c r="Q58" s="6"/>
      <c r="R58" s="6"/>
      <c r="S58" s="6"/>
      <c r="T58" s="21"/>
      <c r="U58" s="26"/>
    </row>
    <row r="59" spans="1:21" s="7" customFormat="1" ht="15.75" customHeight="1" thickBot="1" x14ac:dyDescent="0.25">
      <c r="A59" s="6"/>
      <c r="B59" s="9" t="s">
        <v>68</v>
      </c>
      <c r="C59" s="9"/>
      <c r="D59" s="9"/>
      <c r="E59" s="9"/>
      <c r="F59" s="9"/>
      <c r="G59" s="9"/>
      <c r="H59" s="47"/>
      <c r="I59" s="9"/>
      <c r="J59" s="9"/>
      <c r="K59" s="9"/>
      <c r="L59" s="9"/>
      <c r="M59" s="9"/>
      <c r="N59" s="38" t="s">
        <v>40</v>
      </c>
      <c r="O59" s="38"/>
      <c r="P59" s="27">
        <f>P43-P45-P47-P53-P56</f>
        <v>233.48199999999997</v>
      </c>
      <c r="Q59" s="27"/>
      <c r="R59" s="28" t="s">
        <v>3</v>
      </c>
      <c r="S59" s="29">
        <f>P59/100</f>
        <v>2.3348199999999997</v>
      </c>
      <c r="T59" s="21"/>
      <c r="U59" s="26"/>
    </row>
    <row r="60" spans="1:21" s="7" customFormat="1" ht="17.25" customHeight="1" thickTop="1" x14ac:dyDescent="0.2">
      <c r="A60" s="6"/>
      <c r="B60" s="42" t="s">
        <v>69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36"/>
      <c r="O60" s="36"/>
      <c r="P60" s="6"/>
      <c r="Q60" s="6"/>
      <c r="R60" s="6"/>
      <c r="S60" s="6"/>
      <c r="T60" s="6"/>
    </row>
    <row r="61" spans="1:21" ht="9.75" customHeight="1" x14ac:dyDescent="0.2"/>
    <row r="62" spans="1:21" ht="15" x14ac:dyDescent="0.25">
      <c r="A62" s="32" t="s">
        <v>41</v>
      </c>
    </row>
    <row r="63" spans="1:21" x14ac:dyDescent="0.2">
      <c r="B63" s="34" t="s">
        <v>32</v>
      </c>
    </row>
    <row r="64" spans="1:21" x14ac:dyDescent="0.2">
      <c r="B64" s="34" t="s">
        <v>33</v>
      </c>
      <c r="K64" s="34" t="s">
        <v>34</v>
      </c>
    </row>
    <row r="65" spans="1:23" x14ac:dyDescent="0.2">
      <c r="B65" s="34" t="s">
        <v>35</v>
      </c>
      <c r="K65" s="34" t="s">
        <v>36</v>
      </c>
      <c r="W65" s="33"/>
    </row>
    <row r="66" spans="1:23" x14ac:dyDescent="0.2">
      <c r="B66" s="34" t="s">
        <v>37</v>
      </c>
      <c r="K66" s="34" t="s">
        <v>52</v>
      </c>
      <c r="W66" s="33"/>
    </row>
    <row r="67" spans="1:23" ht="6" customHeight="1" x14ac:dyDescent="0.25">
      <c r="B67" s="32"/>
    </row>
    <row r="68" spans="1:23" ht="15" x14ac:dyDescent="0.25">
      <c r="B68" s="32" t="s">
        <v>42</v>
      </c>
    </row>
    <row r="69" spans="1:23" ht="15" x14ac:dyDescent="0.25">
      <c r="A69" s="32"/>
      <c r="B69" s="32" t="s">
        <v>43</v>
      </c>
      <c r="C69" s="34" t="s">
        <v>51</v>
      </c>
    </row>
    <row r="70" spans="1:23" ht="15" x14ac:dyDescent="0.25">
      <c r="B70" s="32" t="s">
        <v>44</v>
      </c>
      <c r="C70" s="44" t="s">
        <v>64</v>
      </c>
    </row>
    <row r="71" spans="1:23" x14ac:dyDescent="0.2">
      <c r="B71" s="34" t="s">
        <v>46</v>
      </c>
    </row>
    <row r="72" spans="1:23" x14ac:dyDescent="0.2">
      <c r="B72" s="34" t="s">
        <v>45</v>
      </c>
    </row>
  </sheetData>
  <sheetProtection password="CE2B" sheet="1" selectLockedCells="1"/>
  <mergeCells count="15">
    <mergeCell ref="S53:S54"/>
    <mergeCell ref="B53:B54"/>
    <mergeCell ref="N20:N21"/>
    <mergeCell ref="P8:S8"/>
    <mergeCell ref="P20:P21"/>
    <mergeCell ref="R20:R21"/>
    <mergeCell ref="N53:N54"/>
    <mergeCell ref="P53:P54"/>
    <mergeCell ref="R53:R54"/>
    <mergeCell ref="B39:S39"/>
    <mergeCell ref="D4:S4"/>
    <mergeCell ref="D6:S6"/>
    <mergeCell ref="B20:B21"/>
    <mergeCell ref="D8:F8"/>
    <mergeCell ref="S20:S21"/>
  </mergeCells>
  <phoneticPr fontId="0" type="noConversion"/>
  <pageMargins left="0.59055118110236227" right="0.39370078740157483" top="0.39370078740157483" bottom="0.51181102362204722" header="0" footer="0.31496062992125984"/>
  <pageSetup paperSize="9" scale="83" orientation="portrait" r:id="rId1"/>
  <headerFooter alignWithMargins="0">
    <oddFooter>&amp;LGeberit Vertriebs AG, 8645 Jona&amp;Cwww.geberit.ch&amp;R&amp;"Arial,Kursiv"&amp;10v4_02.2024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Druckdispositiv</vt:lpstr>
      <vt:lpstr>Druckdispositiv!Druckbereich</vt:lpstr>
    </vt:vector>
  </TitlesOfParts>
  <Company>Geberit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</dc:creator>
  <cp:lastModifiedBy>Corina Gossner</cp:lastModifiedBy>
  <cp:lastPrinted>2017-02-27T13:35:10Z</cp:lastPrinted>
  <dcterms:created xsi:type="dcterms:W3CDTF">2009-01-12T14:14:44Z</dcterms:created>
  <dcterms:modified xsi:type="dcterms:W3CDTF">2024-05-14T08:20:26Z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">
    <vt:lpwstr>Internal</vt:lpwstr>
  </property>
</Properties>
</file>