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X:\GEAG-Uebersetzungen\BDE\Uebersetzung_Niederschlagswasserberechnung\"/>
    </mc:Choice>
  </mc:AlternateContent>
  <xr:revisionPtr revIDLastSave="0" documentId="13_ncr:1_{71133DE5-15A2-4FC6-901E-9B218D2ACDA9}" xr6:coauthVersionLast="47" xr6:coauthVersionMax="47" xr10:uidLastSave="{00000000-0000-0000-0000-000000000000}"/>
  <workbookProtection workbookAlgorithmName="SHA-512" workbookHashValue="f3RaFpAjZvKKFPw4C3RNpsFM1xi8KLKed2EXAqq+Cv+qusUqbcoPNFtu2iVv1QSDaQwoInGAFvTaIt54dcTkzA==" workbookSaltValue="B8jQjIVedf2E6dlvgxzMTw==" workbookSpinCount="100000" lockStructure="1"/>
  <bookViews>
    <workbookView xWindow="-120" yWindow="-120" windowWidth="29040" windowHeight="15720" xr2:uid="{6EEE91C3-378E-41EA-A208-33BB4FC64E22}"/>
  </bookViews>
  <sheets>
    <sheet name="Niederschlagsberechnung" sheetId="1" r:id="rId1"/>
    <sheet name="Carte des stations de mesure" sheetId="3" r:id="rId2"/>
    <sheet name="Valeurs des stations de mesure" sheetId="2" r:id="rId3"/>
  </sheets>
  <definedNames>
    <definedName name="_xlnm._FilterDatabase" localSheetId="2" hidden="1">'Valeurs des stations de mesure'!$A$2:$K$2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1" l="1"/>
  <c r="G15" i="1"/>
  <c r="G14" i="1"/>
  <c r="F44" i="1" l="1"/>
  <c r="F43" i="1"/>
  <c r="F42" i="1"/>
  <c r="F41" i="1"/>
  <c r="F40" i="1"/>
  <c r="F45" i="1"/>
  <c r="F53" i="1"/>
  <c r="H53" i="1" s="1"/>
  <c r="L53" i="1" s="1"/>
  <c r="F52" i="1"/>
  <c r="F51" i="1"/>
  <c r="H51" i="1" s="1"/>
  <c r="L51" i="1" s="1"/>
  <c r="F50" i="1"/>
  <c r="H50" i="1" s="1"/>
  <c r="L50" i="1" s="1"/>
  <c r="F49" i="1"/>
  <c r="F48" i="1"/>
  <c r="H48" i="1" s="1"/>
  <c r="L48" i="1" s="1"/>
  <c r="H41" i="1" l="1"/>
  <c r="L41" i="1" s="1"/>
  <c r="H43" i="1"/>
  <c r="L43" i="1" s="1"/>
  <c r="H44" i="1"/>
  <c r="L44" i="1" s="1"/>
  <c r="H40" i="1"/>
  <c r="L40" i="1" s="1"/>
  <c r="H52" i="1"/>
  <c r="L52" i="1" s="1"/>
  <c r="H49" i="1"/>
  <c r="L49" i="1" s="1"/>
  <c r="H45" i="1" l="1"/>
  <c r="L45" i="1" s="1"/>
  <c r="H42" i="1"/>
  <c r="L42" i="1" s="1"/>
</calcChain>
</file>

<file path=xl/sharedStrings.xml><?xml version="1.0" encoding="utf-8"?>
<sst xmlns="http://schemas.openxmlformats.org/spreadsheetml/2006/main" count="180" uniqueCount="140">
  <si>
    <t>Wädenswil</t>
  </si>
  <si>
    <t>l/(s · m2)</t>
  </si>
  <si>
    <t>r10,10</t>
  </si>
  <si>
    <t>r5,10</t>
  </si>
  <si>
    <t>r5,100</t>
  </si>
  <si>
    <t>Nummer</t>
  </si>
  <si>
    <t>Aadorf/Tänikon</t>
  </si>
  <si>
    <t>Acquarossa/ Comprovasco</t>
  </si>
  <si>
    <t>Adelboden</t>
  </si>
  <si>
    <t>Aigle</t>
  </si>
  <si>
    <t>Altdorf</t>
  </si>
  <si>
    <t>Basel/Binningen</t>
  </si>
  <si>
    <t> 0.025</t>
  </si>
  <si>
    <t>Bern/Zollikofen</t>
  </si>
  <si>
    <t> 0.023</t>
  </si>
  <si>
    <t>Beznau</t>
  </si>
  <si>
    <t>Buchs/Aarau</t>
  </si>
  <si>
    <t> 0.026</t>
  </si>
  <si>
    <t>Bullet/La Frétaz</t>
  </si>
  <si>
    <t> 0.027</t>
  </si>
  <si>
    <t>Cham</t>
  </si>
  <si>
    <t>Chasseral</t>
  </si>
  <si>
    <t>Chur</t>
  </si>
  <si>
    <t>Cimetta</t>
  </si>
  <si>
    <t>Col du Grand St-Bernard</t>
  </si>
  <si>
    <t>Davos</t>
  </si>
  <si>
    <t>Disentis</t>
  </si>
  <si>
    <t>Engelberg</t>
  </si>
  <si>
    <t>Evolène/Villa</t>
  </si>
  <si>
    <t>Fahy</t>
  </si>
  <si>
    <t> 0.024</t>
  </si>
  <si>
    <t>Genève/Cointrin</t>
  </si>
  <si>
    <t> 0.021</t>
  </si>
  <si>
    <t>Glarus</t>
  </si>
  <si>
    <t>Gösgen</t>
  </si>
  <si>
    <t>Grimsel Hospiz</t>
  </si>
  <si>
    <t>Gütsch. Andermatt</t>
  </si>
  <si>
    <t>Güttingen</t>
  </si>
  <si>
    <t>Interlaken</t>
  </si>
  <si>
    <t>La Chaux-de-Fonds</t>
  </si>
  <si>
    <t>La Dôle</t>
  </si>
  <si>
    <t> 0.022</t>
  </si>
  <si>
    <t>Le Moléson</t>
  </si>
  <si>
    <t>Leibstadt</t>
  </si>
  <si>
    <t>Locarno/Monti</t>
  </si>
  <si>
    <t>Lugano</t>
  </si>
  <si>
    <t>Luzern</t>
  </si>
  <si>
    <t>Magadino/Cadenazzo</t>
  </si>
  <si>
    <t>Mathod</t>
  </si>
  <si>
    <t> 0.02 </t>
  </si>
  <si>
    <t>Montana</t>
  </si>
  <si>
    <t>Monte Generoso</t>
  </si>
  <si>
    <t>Mühleberg</t>
  </si>
  <si>
    <t>Napf</t>
  </si>
  <si>
    <t>Neuchâtel</t>
  </si>
  <si>
    <t>Nyon/Changins</t>
  </si>
  <si>
    <t>Payerne</t>
  </si>
  <si>
    <t>Pilatus</t>
  </si>
  <si>
    <t>Piotta</t>
  </si>
  <si>
    <t>Piz Corvatsch</t>
  </si>
  <si>
    <t>Plaffeien</t>
  </si>
  <si>
    <t>Poschiavo/Robbia</t>
  </si>
  <si>
    <t>Pully</t>
  </si>
  <si>
    <t>Robièi</t>
  </si>
  <si>
    <t>Rünenberg</t>
  </si>
  <si>
    <t>S. Bernardino</t>
  </si>
  <si>
    <t>Samedan</t>
  </si>
  <si>
    <t>Säntis</t>
  </si>
  <si>
    <t>Schaffhausen</t>
  </si>
  <si>
    <t>Scuol</t>
  </si>
  <si>
    <t>Sion</t>
  </si>
  <si>
    <t>St. Gallen</t>
  </si>
  <si>
    <t>Stabio</t>
  </si>
  <si>
    <t>Ulrichen</t>
  </si>
  <si>
    <t>Vaduz</t>
  </si>
  <si>
    <t>Visp</t>
  </si>
  <si>
    <t>Weissfluhjoch</t>
  </si>
  <si>
    <t>Würenlingen/PSI</t>
  </si>
  <si>
    <t>Wynau</t>
  </si>
  <si>
    <t>Zermatt</t>
  </si>
  <si>
    <t>Zürich/Affoltern</t>
  </si>
  <si>
    <t>Zürich/Fluntern</t>
  </si>
  <si>
    <t>Zürich/Kloten</t>
  </si>
  <si>
    <r>
      <t>l/(s · m</t>
    </r>
    <r>
      <rPr>
        <vertAlign val="superscript"/>
        <sz val="12"/>
        <color theme="1"/>
        <rFont val="Arial"/>
        <family val="2"/>
      </rPr>
      <t>2</t>
    </r>
    <r>
      <rPr>
        <sz val="12"/>
        <color theme="1"/>
        <rFont val="Arial"/>
        <family val="2"/>
      </rPr>
      <t>)</t>
    </r>
  </si>
  <si>
    <r>
      <t xml:space="preserve">        r </t>
    </r>
    <r>
      <rPr>
        <vertAlign val="subscript"/>
        <sz val="14"/>
        <color theme="1"/>
        <rFont val="Arial"/>
        <family val="2"/>
      </rPr>
      <t>10,10</t>
    </r>
  </si>
  <si>
    <r>
      <t xml:space="preserve">        r </t>
    </r>
    <r>
      <rPr>
        <vertAlign val="subscript"/>
        <sz val="14"/>
        <color theme="1"/>
        <rFont val="Arial"/>
        <family val="2"/>
      </rPr>
      <t>5,100</t>
    </r>
  </si>
  <si>
    <r>
      <t xml:space="preserve">       r </t>
    </r>
    <r>
      <rPr>
        <vertAlign val="subscript"/>
        <sz val="14"/>
        <color theme="1"/>
        <rFont val="Arial"/>
        <family val="2"/>
      </rPr>
      <t>5,10</t>
    </r>
  </si>
  <si>
    <t>&gt; 25 – 50</t>
  </si>
  <si>
    <t>&gt; 15 – 25</t>
  </si>
  <si>
    <t>&gt; 10 – 15</t>
  </si>
  <si>
    <t>&gt; 50</t>
  </si>
  <si>
    <t>≤ 10</t>
  </si>
  <si>
    <r>
      <t>C</t>
    </r>
    <r>
      <rPr>
        <vertAlign val="subscript"/>
        <sz val="14"/>
        <color theme="1"/>
        <rFont val="Arial"/>
        <family val="2"/>
      </rPr>
      <t>S</t>
    </r>
  </si>
  <si>
    <r>
      <t>m</t>
    </r>
    <r>
      <rPr>
        <vertAlign val="superscript"/>
        <sz val="14"/>
        <color theme="1"/>
        <rFont val="Arial"/>
        <family val="2"/>
      </rPr>
      <t>2</t>
    </r>
  </si>
  <si>
    <r>
      <t>Q</t>
    </r>
    <r>
      <rPr>
        <vertAlign val="subscript"/>
        <sz val="14"/>
        <color theme="1"/>
        <rFont val="Arial"/>
        <family val="2"/>
      </rPr>
      <t>R</t>
    </r>
    <r>
      <rPr>
        <sz val="14"/>
        <color theme="1"/>
        <rFont val="Arial"/>
        <family val="2"/>
      </rPr>
      <t xml:space="preserve"> = A ∙ r</t>
    </r>
    <r>
      <rPr>
        <vertAlign val="subscript"/>
        <sz val="14"/>
        <color theme="1"/>
        <rFont val="Arial"/>
        <family val="2"/>
      </rPr>
      <t>t,T</t>
    </r>
    <r>
      <rPr>
        <sz val="14"/>
        <color theme="1"/>
        <rFont val="Arial"/>
        <family val="2"/>
      </rPr>
      <t xml:space="preserve"> ∙ C</t>
    </r>
    <r>
      <rPr>
        <vertAlign val="subscript"/>
        <sz val="14"/>
        <color theme="1"/>
        <rFont val="Arial"/>
        <family val="2"/>
      </rPr>
      <t>S</t>
    </r>
  </si>
  <si>
    <t>Typ 1</t>
  </si>
  <si>
    <t>Typ 2</t>
  </si>
  <si>
    <t>Calcul des eaux de précipitation selon SN 592000:2024</t>
  </si>
  <si>
    <t>Compléter</t>
  </si>
  <si>
    <t>Sélection</t>
  </si>
  <si>
    <t>Emplacement de l'objet, NPA lieu</t>
  </si>
  <si>
    <t>Date, responsable</t>
  </si>
  <si>
    <t>Station de mesure (sélection)</t>
  </si>
  <si>
    <t>Intensités pluviométriques</t>
  </si>
  <si>
    <t>Surfaces extérieures sur le bâtiment</t>
  </si>
  <si>
    <r>
      <t>Annexe A  l/(s · m</t>
    </r>
    <r>
      <rPr>
        <vertAlign val="superscript"/>
        <sz val="12"/>
        <color theme="1"/>
        <rFont val="Arial"/>
        <family val="2"/>
      </rPr>
      <t>2</t>
    </r>
    <r>
      <rPr>
        <sz val="12"/>
        <color theme="1"/>
        <rFont val="Arial"/>
        <family val="2"/>
      </rPr>
      <t>)</t>
    </r>
  </si>
  <si>
    <t>Toitures inclinées et plates</t>
  </si>
  <si>
    <t>Balcons et terrasses non couverts</t>
  </si>
  <si>
    <t>Évacuation de sécurité</t>
  </si>
  <si>
    <t>Coefficient de ruissellement de pointe</t>
  </si>
  <si>
    <t xml:space="preserve">Toitures inclinées et plates sans superstructure (toiture nue) </t>
  </si>
  <si>
    <t>Toitures plates avec gravier</t>
  </si>
  <si>
    <t>Structure du toit définie par l'utilisateur</t>
  </si>
  <si>
    <t>Débit d’eaux de précipitation</t>
  </si>
  <si>
    <t>Toiture partie de bâtiment a</t>
  </si>
  <si>
    <t>Toiture partie de bâtiment b</t>
  </si>
  <si>
    <t>Toiture partie de bâtiment c</t>
  </si>
  <si>
    <t>Toiture partie de bâtiment d</t>
  </si>
  <si>
    <t>Toiture partie de bâtiment e</t>
  </si>
  <si>
    <t>Toiture partie de bâtiment f</t>
  </si>
  <si>
    <t>Toiture partie de bâtiment g</t>
  </si>
  <si>
    <t>Toiture partie de bâtiment h</t>
  </si>
  <si>
    <t>Toiture partie de bâtiment i</t>
  </si>
  <si>
    <t>Toiture partie de bâtiment j</t>
  </si>
  <si>
    <t>Toiture partie de bâtiment k</t>
  </si>
  <si>
    <t>Toiture partie de bâtiment l</t>
  </si>
  <si>
    <r>
      <rPr>
        <b/>
        <sz val="12"/>
        <color theme="1"/>
        <rFont val="Arial"/>
        <family val="2"/>
      </rPr>
      <t>Évacuation de sécurité Type 1:</t>
    </r>
    <r>
      <rPr>
        <sz val="12"/>
        <color theme="1"/>
        <rFont val="Arial"/>
        <family val="2"/>
      </rPr>
      <t xml:space="preserve">  Lorsque les eaux de précipitation peuvent s’accumuler pendant une courte période sans causer de dommages au bâtiment.</t>
    </r>
  </si>
  <si>
    <r>
      <rPr>
        <b/>
        <sz val="12"/>
        <color theme="1"/>
        <rFont val="Arial"/>
        <family val="2"/>
      </rPr>
      <t xml:space="preserve">Évacuation de sécurité Type 2: </t>
    </r>
    <r>
      <rPr>
        <sz val="12"/>
        <color theme="1"/>
        <rFont val="Arial"/>
        <family val="2"/>
      </rPr>
      <t xml:space="preserve"> Portes ou fenêtres équipées de raccords de seuil dont la hauteur de relevé est située à moins de 60 mm au-dessus de la couche d’usure ou des bâtiments susceptibles de subir des dommages extérieurs ou intérieurs importants.</t>
    </r>
  </si>
  <si>
    <r>
      <t>Toitures plates végétalisées</t>
    </r>
    <r>
      <rPr>
        <vertAlign val="superscript"/>
        <sz val="14"/>
        <color theme="1"/>
        <rFont val="Arial"/>
        <family val="2"/>
      </rPr>
      <t>1</t>
    </r>
    <r>
      <rPr>
        <sz val="14"/>
        <color theme="1"/>
        <rFont val="Arial"/>
        <family val="2"/>
      </rPr>
      <t>, épaisseur de la superstructure en cm</t>
    </r>
  </si>
  <si>
    <t>Intensités 
pluviométriques</t>
  </si>
  <si>
    <r>
      <t>Q</t>
    </r>
    <r>
      <rPr>
        <vertAlign val="subscript"/>
        <sz val="14"/>
        <color theme="1"/>
        <rFont val="Arial"/>
        <family val="2"/>
      </rPr>
      <t>R</t>
    </r>
    <r>
      <rPr>
        <sz val="14"/>
        <color theme="1"/>
        <rFont val="Arial"/>
        <family val="2"/>
      </rPr>
      <t xml:space="preserve"> en l/s</t>
    </r>
  </si>
  <si>
    <t>Type</t>
  </si>
  <si>
    <t>Type 1</t>
  </si>
  <si>
    <t>No</t>
  </si>
  <si>
    <r>
      <t>Type 1: Q</t>
    </r>
    <r>
      <rPr>
        <vertAlign val="subscript"/>
        <sz val="14"/>
        <color theme="1"/>
        <rFont val="Arial"/>
        <family val="2"/>
      </rPr>
      <t>Sec</t>
    </r>
    <r>
      <rPr>
        <sz val="14"/>
        <color theme="1"/>
        <rFont val="Arial"/>
        <family val="2"/>
      </rPr>
      <t xml:space="preserve"> = A ∙ r</t>
    </r>
    <r>
      <rPr>
        <vertAlign val="subscript"/>
        <sz val="14"/>
        <color theme="1"/>
        <rFont val="Arial"/>
        <family val="2"/>
      </rPr>
      <t>5,100</t>
    </r>
    <r>
      <rPr>
        <sz val="14"/>
        <color theme="1"/>
        <rFont val="Arial"/>
        <family val="2"/>
      </rPr>
      <t xml:space="preserve"> – Q</t>
    </r>
    <r>
      <rPr>
        <vertAlign val="subscript"/>
        <sz val="14"/>
        <color theme="1"/>
        <rFont val="Arial"/>
        <family val="2"/>
      </rPr>
      <t>R</t>
    </r>
  </si>
  <si>
    <r>
      <t>Type 2: Q</t>
    </r>
    <r>
      <rPr>
        <vertAlign val="subscript"/>
        <sz val="14"/>
        <color theme="1"/>
        <rFont val="Arial"/>
        <family val="2"/>
      </rPr>
      <t>Sec</t>
    </r>
    <r>
      <rPr>
        <sz val="14"/>
        <color theme="1"/>
        <rFont val="Arial"/>
        <family val="2"/>
      </rPr>
      <t xml:space="preserve"> = A ∙ r</t>
    </r>
    <r>
      <rPr>
        <vertAlign val="subscript"/>
        <sz val="14"/>
        <color theme="1"/>
        <rFont val="Arial"/>
        <family val="2"/>
      </rPr>
      <t>5,100</t>
    </r>
  </si>
  <si>
    <r>
      <t>Q</t>
    </r>
    <r>
      <rPr>
        <vertAlign val="subscript"/>
        <sz val="14"/>
        <color theme="1"/>
        <rFont val="Arial"/>
        <family val="2"/>
      </rPr>
      <t>Sec</t>
    </r>
    <r>
      <rPr>
        <sz val="14"/>
        <color theme="1"/>
        <rFont val="Arial"/>
        <family val="2"/>
      </rPr>
      <t xml:space="preserve"> en l/s</t>
    </r>
  </si>
  <si>
    <r>
      <rPr>
        <vertAlign val="superscript"/>
        <sz val="10"/>
        <color theme="1"/>
        <rFont val="Arial"/>
        <family val="2"/>
      </rPr>
      <t xml:space="preserve">1 </t>
    </r>
    <r>
      <rPr>
        <sz val="10"/>
        <color theme="1"/>
        <rFont val="Arial"/>
        <family val="2"/>
      </rPr>
      <t>valable jusqu’à une pente de toit de 5 ° (augmenter C</t>
    </r>
    <r>
      <rPr>
        <vertAlign val="subscript"/>
        <sz val="10"/>
        <color theme="1"/>
        <rFont val="Arial"/>
        <family val="2"/>
      </rPr>
      <t>S</t>
    </r>
    <r>
      <rPr>
        <sz val="10"/>
        <color theme="1"/>
        <rFont val="Arial"/>
        <family val="2"/>
      </rPr>
      <t xml:space="preserve"> de 0,1 si la pente est plus forte)</t>
    </r>
  </si>
  <si>
    <r>
      <rPr>
        <vertAlign val="superscript"/>
        <sz val="10"/>
        <color theme="1"/>
        <rFont val="Arial"/>
        <family val="2"/>
      </rPr>
      <t xml:space="preserve">2 </t>
    </r>
    <r>
      <rPr>
        <sz val="10"/>
        <color theme="1"/>
        <rFont val="Arial"/>
        <family val="2"/>
      </rPr>
      <t>fabricant et type de la toiture végétalisée choisie et coefficient de ruissellement de pointe C</t>
    </r>
    <r>
      <rPr>
        <vertAlign val="subscript"/>
        <sz val="10"/>
        <color theme="1"/>
        <rFont val="Arial"/>
        <family val="2"/>
      </rPr>
      <t>S</t>
    </r>
    <r>
      <rPr>
        <sz val="10"/>
        <color theme="1"/>
        <rFont val="Arial"/>
        <family val="2"/>
      </rPr>
      <t xml:space="preserve"> correspondant</t>
    </r>
  </si>
  <si>
    <r>
      <t>En cas d'allègement de l’écoulement sur le toit, il faut tenir compte du fait que les toitures plates peuvent être saturées. Par conséquent et selon la situation, il faut compter avec la valeur C</t>
    </r>
    <r>
      <rPr>
        <vertAlign val="subscript"/>
        <sz val="14"/>
        <rFont val="Arial"/>
        <family val="2"/>
      </rPr>
      <t>S</t>
    </r>
    <r>
      <rPr>
        <sz val="14"/>
        <rFont val="Arial"/>
        <family val="2"/>
      </rPr>
      <t xml:space="preserve"> = 1,0.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</si>
</sst>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5" x14ac:knownFonts="1">
    <font>
      <sz val="11"/>
      <color theme="1"/>
      <name val="Calibri"/>
      <family val="2"/>
      <scheme val="minor"/>
    </font>
    <font>
      <sz val="20"/>
      <color theme="1"/>
      <name val="Arial"/>
      <family val="2"/>
    </font>
    <font>
      <sz val="14"/>
      <color theme="1"/>
      <name val="Arial"/>
      <family val="2"/>
    </font>
    <font>
      <b/>
      <sz val="14"/>
      <color theme="1"/>
      <name val="Arial"/>
      <family val="2"/>
    </font>
    <font>
      <sz val="12"/>
      <color theme="1"/>
      <name val="Arial"/>
      <family val="2"/>
    </font>
    <font>
      <vertAlign val="superscript"/>
      <sz val="12"/>
      <color theme="1"/>
      <name val="Arial"/>
      <family val="2"/>
    </font>
    <font>
      <vertAlign val="subscript"/>
      <sz val="14"/>
      <color theme="1"/>
      <name val="Arial"/>
      <family val="2"/>
    </font>
    <font>
      <vertAlign val="superscript"/>
      <sz val="14"/>
      <color theme="1"/>
      <name val="Arial"/>
      <family val="2"/>
    </font>
    <font>
      <sz val="10"/>
      <color theme="1"/>
      <name val="Arial"/>
      <family val="2"/>
    </font>
    <font>
      <vertAlign val="superscript"/>
      <sz val="10"/>
      <color theme="1"/>
      <name val="Arial"/>
      <family val="2"/>
    </font>
    <font>
      <b/>
      <sz val="20"/>
      <color theme="1"/>
      <name val="Arial"/>
      <family val="2"/>
    </font>
    <font>
      <sz val="14"/>
      <name val="Arial"/>
      <family val="2"/>
    </font>
    <font>
      <b/>
      <sz val="12"/>
      <color theme="1"/>
      <name val="Arial"/>
      <family val="2"/>
    </font>
    <font>
      <vertAlign val="subscript"/>
      <sz val="14"/>
      <name val="Arial"/>
      <family val="2"/>
    </font>
    <font>
      <vertAlign val="subscript"/>
      <sz val="10"/>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8" tint="0.59999389629810485"/>
        <bgColor indexed="64"/>
      </patternFill>
    </fill>
    <fill>
      <patternFill patternType="solid">
        <fgColor theme="5"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89">
    <xf numFmtId="0" fontId="0" fillId="0" borderId="0" xfId="0"/>
    <xf numFmtId="0" fontId="0" fillId="0" borderId="0" xfId="0" applyAlignment="1">
      <alignment vertical="top"/>
    </xf>
    <xf numFmtId="0" fontId="0" fillId="0" borderId="1" xfId="0" applyBorder="1" applyAlignment="1">
      <alignment vertical="top"/>
    </xf>
    <xf numFmtId="0" fontId="0" fillId="0" borderId="1" xfId="0" applyBorder="1" applyAlignment="1">
      <alignment horizontal="right" vertical="top"/>
    </xf>
    <xf numFmtId="0" fontId="0" fillId="0" borderId="0" xfId="0" applyAlignment="1">
      <alignment horizontal="right" vertical="top"/>
    </xf>
    <xf numFmtId="0" fontId="0" fillId="2" borderId="1" xfId="0" applyFill="1" applyBorder="1" applyAlignment="1">
      <alignment vertical="top"/>
    </xf>
    <xf numFmtId="0" fontId="0" fillId="2" borderId="1" xfId="0" applyFill="1" applyBorder="1" applyAlignment="1">
      <alignment horizontal="right" vertical="top"/>
    </xf>
    <xf numFmtId="0" fontId="0" fillId="2" borderId="1" xfId="0" applyFill="1" applyBorder="1" applyAlignment="1">
      <alignment horizontal="right" vertical="top" wrapText="1"/>
    </xf>
    <xf numFmtId="0" fontId="0" fillId="2" borderId="1" xfId="0" applyFill="1" applyBorder="1" applyAlignment="1">
      <alignment vertical="top" wrapText="1"/>
    </xf>
    <xf numFmtId="0" fontId="2" fillId="3" borderId="1" xfId="0" applyFont="1" applyFill="1" applyBorder="1" applyAlignment="1" applyProtection="1">
      <alignment horizontal="center" vertical="top"/>
      <protection locked="0"/>
    </xf>
    <xf numFmtId="0" fontId="10" fillId="0" borderId="0" xfId="0" applyFont="1" applyProtection="1">
      <protection hidden="1"/>
    </xf>
    <xf numFmtId="0" fontId="1" fillId="0" borderId="0" xfId="0" applyFont="1" applyProtection="1">
      <protection hidden="1"/>
    </xf>
    <xf numFmtId="0" fontId="2" fillId="0" borderId="0" xfId="0" applyFont="1" applyProtection="1">
      <protection hidden="1"/>
    </xf>
    <xf numFmtId="0" fontId="3" fillId="0" borderId="0" xfId="0" applyFont="1" applyAlignment="1" applyProtection="1">
      <alignment horizontal="left" vertical="center"/>
      <protection hidden="1"/>
    </xf>
    <xf numFmtId="0" fontId="3" fillId="0" borderId="0" xfId="0" applyFont="1" applyAlignment="1" applyProtection="1">
      <alignment vertical="top"/>
      <protection hidden="1"/>
    </xf>
    <xf numFmtId="0" fontId="2" fillId="0" borderId="0" xfId="0" applyFont="1" applyAlignment="1" applyProtection="1">
      <alignment vertical="top"/>
      <protection hidden="1"/>
    </xf>
    <xf numFmtId="0" fontId="4" fillId="0" borderId="0" xfId="0" applyFont="1" applyAlignment="1" applyProtection="1">
      <alignment horizontal="center"/>
      <protection hidden="1"/>
    </xf>
    <xf numFmtId="0" fontId="2" fillId="0" borderId="0" xfId="0" applyFont="1" applyAlignment="1" applyProtection="1">
      <alignment horizontal="center"/>
      <protection hidden="1"/>
    </xf>
    <xf numFmtId="0" fontId="2" fillId="2" borderId="1" xfId="0" applyFont="1" applyFill="1" applyBorder="1" applyAlignment="1" applyProtection="1">
      <alignment horizontal="center" vertical="top"/>
      <protection hidden="1"/>
    </xf>
    <xf numFmtId="0" fontId="2" fillId="0" borderId="0" xfId="0" applyFont="1" applyFill="1" applyBorder="1" applyAlignment="1" applyProtection="1">
      <alignment vertical="top" wrapText="1"/>
      <protection hidden="1"/>
    </xf>
    <xf numFmtId="0" fontId="2" fillId="0" borderId="0" xfId="0" applyFont="1" applyFill="1" applyBorder="1" applyProtection="1">
      <protection hidden="1"/>
    </xf>
    <xf numFmtId="0" fontId="2" fillId="2" borderId="1" xfId="0" applyFont="1" applyFill="1" applyBorder="1" applyAlignment="1" applyProtection="1">
      <alignment horizontal="left" vertical="center"/>
      <protection hidden="1"/>
    </xf>
    <xf numFmtId="0" fontId="2" fillId="2" borderId="1" xfId="0" applyFont="1" applyFill="1" applyBorder="1" applyAlignment="1" applyProtection="1">
      <alignment horizontal="left"/>
      <protection hidden="1"/>
    </xf>
    <xf numFmtId="0" fontId="2" fillId="0" borderId="0" xfId="0" applyFont="1" applyFill="1" applyBorder="1" applyAlignment="1" applyProtection="1">
      <alignment vertical="center" wrapText="1"/>
      <protection hidden="1"/>
    </xf>
    <xf numFmtId="0" fontId="8" fillId="0" borderId="0" xfId="0" applyFont="1" applyProtection="1">
      <protection hidden="1"/>
    </xf>
    <xf numFmtId="0" fontId="11" fillId="0" borderId="0" xfId="0" applyFont="1" applyAlignment="1" applyProtection="1">
      <alignment horizontal="left" vertical="top" wrapText="1"/>
      <protection hidden="1"/>
    </xf>
    <xf numFmtId="0" fontId="11" fillId="0" borderId="0" xfId="0" applyFont="1" applyProtection="1">
      <protection hidden="1"/>
    </xf>
    <xf numFmtId="0" fontId="3" fillId="0" borderId="0" xfId="0" applyFont="1" applyFill="1" applyBorder="1" applyAlignment="1" applyProtection="1">
      <alignment vertical="top"/>
      <protection hidden="1"/>
    </xf>
    <xf numFmtId="0" fontId="11" fillId="0" borderId="0" xfId="0" applyFont="1" applyFill="1" applyBorder="1" applyAlignment="1" applyProtection="1">
      <alignment vertical="top"/>
      <protection hidden="1"/>
    </xf>
    <xf numFmtId="0" fontId="2" fillId="0" borderId="0" xfId="0" applyFont="1" applyFill="1" applyBorder="1" applyAlignment="1" applyProtection="1">
      <alignment vertical="top"/>
      <protection hidden="1"/>
    </xf>
    <xf numFmtId="0" fontId="2" fillId="2" borderId="8" xfId="0" applyFont="1" applyFill="1" applyBorder="1" applyProtection="1">
      <protection hidden="1"/>
    </xf>
    <xf numFmtId="0" fontId="2" fillId="2" borderId="9" xfId="0" applyFont="1" applyFill="1" applyBorder="1" applyProtection="1">
      <protection hidden="1"/>
    </xf>
    <xf numFmtId="0" fontId="2" fillId="2" borderId="10" xfId="0" applyFont="1" applyFill="1" applyBorder="1" applyProtection="1">
      <protection hidden="1"/>
    </xf>
    <xf numFmtId="0" fontId="2" fillId="2" borderId="6" xfId="0" applyFont="1" applyFill="1" applyBorder="1" applyProtection="1">
      <protection hidden="1"/>
    </xf>
    <xf numFmtId="0" fontId="2" fillId="2" borderId="5" xfId="0" applyFont="1" applyFill="1" applyBorder="1" applyProtection="1">
      <protection hidden="1"/>
    </xf>
    <xf numFmtId="0" fontId="2" fillId="2" borderId="7" xfId="0" applyFont="1" applyFill="1" applyBorder="1" applyProtection="1">
      <protection hidden="1"/>
    </xf>
    <xf numFmtId="0" fontId="4" fillId="2" borderId="1" xfId="0" applyFont="1" applyFill="1" applyBorder="1" applyAlignment="1" applyProtection="1">
      <alignment horizontal="center" vertical="top"/>
      <protection hidden="1"/>
    </xf>
    <xf numFmtId="0" fontId="2" fillId="0" borderId="0" xfId="0" applyFont="1" applyAlignment="1" applyProtection="1">
      <alignment horizontal="center" vertical="top"/>
      <protection hidden="1"/>
    </xf>
    <xf numFmtId="0" fontId="2" fillId="0" borderId="0" xfId="0" applyFont="1" applyAlignment="1" applyProtection="1">
      <alignment horizontal="left" vertical="top"/>
      <protection hidden="1"/>
    </xf>
    <xf numFmtId="164" fontId="2" fillId="0" borderId="0" xfId="0" applyNumberFormat="1" applyFont="1" applyAlignment="1" applyProtection="1">
      <alignment horizontal="center" vertical="top"/>
      <protection hidden="1"/>
    </xf>
    <xf numFmtId="165" fontId="2" fillId="0" borderId="0" xfId="0" applyNumberFormat="1" applyFont="1" applyAlignment="1" applyProtection="1">
      <alignment horizontal="center" vertical="top"/>
      <protection hidden="1"/>
    </xf>
    <xf numFmtId="0" fontId="2" fillId="0" borderId="0" xfId="0" applyFont="1" applyFill="1" applyBorder="1" applyAlignment="1" applyProtection="1">
      <protection hidden="1"/>
    </xf>
    <xf numFmtId="0" fontId="2" fillId="3" borderId="0" xfId="0" applyFont="1" applyFill="1" applyProtection="1">
      <protection hidden="1"/>
    </xf>
    <xf numFmtId="0" fontId="8" fillId="0" borderId="0" xfId="0" applyFont="1" applyAlignment="1" applyProtection="1">
      <alignment horizontal="left" vertical="top"/>
      <protection hidden="1"/>
    </xf>
    <xf numFmtId="0" fontId="2" fillId="4" borderId="0" xfId="0" applyFont="1" applyFill="1" applyProtection="1">
      <protection hidden="1"/>
    </xf>
    <xf numFmtId="0" fontId="2" fillId="3" borderId="1"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hidden="1"/>
    </xf>
    <xf numFmtId="164" fontId="2" fillId="0" borderId="0" xfId="0" applyNumberFormat="1" applyFont="1" applyFill="1" applyBorder="1" applyAlignment="1" applyProtection="1">
      <alignment horizontal="center"/>
      <protection hidden="1"/>
    </xf>
    <xf numFmtId="0" fontId="2" fillId="4" borderId="1" xfId="0" applyFont="1" applyFill="1" applyBorder="1" applyAlignment="1" applyProtection="1">
      <alignment horizontal="center" vertical="top"/>
      <protection locked="0"/>
    </xf>
    <xf numFmtId="164" fontId="2" fillId="0" borderId="0" xfId="0" applyNumberFormat="1" applyFont="1" applyFill="1" applyBorder="1" applyAlignment="1" applyProtection="1">
      <alignment horizontal="center" vertical="top"/>
      <protection locked="0"/>
    </xf>
    <xf numFmtId="0" fontId="2" fillId="0" borderId="0" xfId="0" applyFont="1" applyFill="1" applyBorder="1" applyAlignment="1" applyProtection="1">
      <alignment horizontal="center" vertical="top"/>
      <protection hidden="1"/>
    </xf>
    <xf numFmtId="0" fontId="2"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wrapText="1"/>
      <protection hidden="1"/>
    </xf>
    <xf numFmtId="0" fontId="2" fillId="0" borderId="0" xfId="0" applyFont="1" applyFill="1" applyBorder="1" applyAlignment="1" applyProtection="1">
      <alignment horizontal="left" vertical="top"/>
      <protection locked="0"/>
    </xf>
    <xf numFmtId="164" fontId="2" fillId="2" borderId="1" xfId="0" applyNumberFormat="1" applyFont="1" applyFill="1" applyBorder="1" applyAlignment="1" applyProtection="1">
      <alignment horizontal="center"/>
      <protection hidden="1"/>
    </xf>
    <xf numFmtId="0" fontId="2" fillId="2" borderId="1" xfId="0" applyFont="1" applyFill="1" applyBorder="1" applyAlignment="1" applyProtection="1">
      <alignment horizontal="center" vertical="center"/>
      <protection hidden="1"/>
    </xf>
    <xf numFmtId="164" fontId="2" fillId="2" borderId="1" xfId="0" applyNumberFormat="1" applyFont="1" applyFill="1" applyBorder="1" applyAlignment="1" applyProtection="1">
      <alignment horizontal="center" vertical="top"/>
      <protection hidden="1"/>
    </xf>
    <xf numFmtId="165" fontId="2" fillId="2" borderId="1" xfId="0" applyNumberFormat="1" applyFont="1" applyFill="1" applyBorder="1" applyAlignment="1" applyProtection="1">
      <alignment horizontal="center" vertical="top"/>
      <protection hidden="1"/>
    </xf>
    <xf numFmtId="0" fontId="4" fillId="0" borderId="0" xfId="0" applyFont="1" applyProtection="1">
      <protection hidden="1"/>
    </xf>
    <xf numFmtId="0" fontId="3" fillId="3" borderId="1" xfId="0" applyFont="1" applyFill="1" applyBorder="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49" fontId="2" fillId="4" borderId="1" xfId="0" applyNumberFormat="1" applyFont="1" applyFill="1" applyBorder="1" applyAlignment="1" applyProtection="1">
      <alignment horizontal="left"/>
      <protection locked="0" hidden="1"/>
    </xf>
    <xf numFmtId="0" fontId="2" fillId="0" borderId="0" xfId="0" applyFont="1" applyFill="1" applyBorder="1" applyAlignment="1" applyProtection="1">
      <alignment horizontal="center" vertical="top"/>
      <protection hidden="1"/>
    </xf>
    <xf numFmtId="0" fontId="2" fillId="2" borderId="1" xfId="0" applyFont="1" applyFill="1" applyBorder="1" applyAlignment="1" applyProtection="1">
      <alignment horizontal="left" vertical="top"/>
      <protection hidden="1"/>
    </xf>
    <xf numFmtId="0" fontId="4" fillId="2" borderId="1" xfId="0" applyFont="1" applyFill="1" applyBorder="1" applyAlignment="1" applyProtection="1">
      <alignment horizontal="center" vertical="top" wrapText="1"/>
      <protection hidden="1"/>
    </xf>
    <xf numFmtId="0" fontId="2" fillId="2" borderId="1" xfId="0" applyFont="1" applyFill="1" applyBorder="1" applyAlignment="1" applyProtection="1">
      <alignment horizontal="center" vertical="top" wrapText="1"/>
      <protection hidden="1"/>
    </xf>
    <xf numFmtId="0" fontId="2" fillId="2" borderId="1" xfId="0" applyFont="1" applyFill="1" applyBorder="1" applyAlignment="1" applyProtection="1">
      <alignment horizontal="center" vertical="top"/>
      <protection hidden="1"/>
    </xf>
    <xf numFmtId="0" fontId="2" fillId="0" borderId="0" xfId="0" applyFont="1" applyFill="1" applyBorder="1" applyAlignment="1" applyProtection="1">
      <alignment horizontal="left" vertical="top" wrapText="1"/>
      <protection hidden="1"/>
    </xf>
    <xf numFmtId="0" fontId="2" fillId="2" borderId="1" xfId="0" applyFont="1" applyFill="1" applyBorder="1" applyAlignment="1" applyProtection="1">
      <alignment horizontal="left" vertical="top" wrapText="1"/>
      <protection hidden="1"/>
    </xf>
    <xf numFmtId="0" fontId="2" fillId="2" borderId="8" xfId="0" applyFont="1" applyFill="1" applyBorder="1" applyAlignment="1" applyProtection="1">
      <alignment horizontal="left" vertical="center" wrapText="1"/>
      <protection hidden="1"/>
    </xf>
    <xf numFmtId="0" fontId="2" fillId="2" borderId="9" xfId="0" applyFont="1" applyFill="1" applyBorder="1" applyAlignment="1" applyProtection="1">
      <alignment horizontal="left" vertical="center" wrapText="1"/>
      <protection hidden="1"/>
    </xf>
    <xf numFmtId="0" fontId="2" fillId="2" borderId="10" xfId="0" applyFont="1" applyFill="1" applyBorder="1" applyAlignment="1" applyProtection="1">
      <alignment horizontal="left" vertical="center" wrapText="1"/>
      <protection hidden="1"/>
    </xf>
    <xf numFmtId="0" fontId="2" fillId="2" borderId="11" xfId="0" applyFont="1" applyFill="1" applyBorder="1" applyAlignment="1" applyProtection="1">
      <alignment horizontal="left" vertical="center" wrapText="1"/>
      <protection hidden="1"/>
    </xf>
    <xf numFmtId="0" fontId="2" fillId="2" borderId="0" xfId="0" applyFont="1" applyFill="1" applyBorder="1" applyAlignment="1" applyProtection="1">
      <alignment horizontal="left" vertical="center" wrapText="1"/>
      <protection hidden="1"/>
    </xf>
    <xf numFmtId="0" fontId="2" fillId="2" borderId="12" xfId="0" applyFont="1" applyFill="1" applyBorder="1" applyAlignment="1" applyProtection="1">
      <alignment horizontal="left" vertical="center" wrapText="1"/>
      <protection hidden="1"/>
    </xf>
    <xf numFmtId="0" fontId="2" fillId="2" borderId="6" xfId="0" applyFont="1" applyFill="1" applyBorder="1" applyAlignment="1" applyProtection="1">
      <alignment horizontal="left" vertical="center" wrapText="1"/>
      <protection hidden="1"/>
    </xf>
    <xf numFmtId="0" fontId="2" fillId="2" borderId="5" xfId="0" applyFont="1" applyFill="1" applyBorder="1" applyAlignment="1" applyProtection="1">
      <alignment horizontal="left" vertical="center" wrapText="1"/>
      <protection hidden="1"/>
    </xf>
    <xf numFmtId="0" fontId="2" fillId="2" borderId="7" xfId="0" applyFont="1" applyFill="1" applyBorder="1" applyAlignment="1" applyProtection="1">
      <alignment horizontal="left" vertical="center" wrapText="1"/>
      <protection hidden="1"/>
    </xf>
    <xf numFmtId="0" fontId="2" fillId="3" borderId="1" xfId="0" applyFont="1" applyFill="1" applyBorder="1" applyAlignment="1" applyProtection="1">
      <alignment horizontal="left" vertical="top"/>
      <protection locked="0"/>
    </xf>
    <xf numFmtId="0" fontId="2" fillId="2" borderId="2" xfId="0" applyFont="1" applyFill="1" applyBorder="1" applyAlignment="1" applyProtection="1">
      <alignment horizontal="left" vertical="top"/>
      <protection hidden="1"/>
    </xf>
    <xf numFmtId="0" fontId="2" fillId="2" borderId="3" xfId="0" applyFont="1" applyFill="1" applyBorder="1" applyAlignment="1" applyProtection="1">
      <alignment horizontal="left" vertical="top"/>
      <protection hidden="1"/>
    </xf>
    <xf numFmtId="0" fontId="2" fillId="2" borderId="4" xfId="0" applyFont="1" applyFill="1" applyBorder="1" applyAlignment="1" applyProtection="1">
      <alignment horizontal="left" vertical="top"/>
      <protection hidden="1"/>
    </xf>
    <xf numFmtId="0" fontId="2" fillId="4" borderId="1" xfId="0" applyFont="1" applyFill="1" applyBorder="1" applyAlignment="1" applyProtection="1">
      <alignment horizontal="center" vertical="top"/>
      <protection locked="0"/>
    </xf>
    <xf numFmtId="0" fontId="2" fillId="0" borderId="0" xfId="0" applyFont="1" applyFill="1" applyBorder="1" applyAlignment="1" applyProtection="1">
      <alignment horizontal="left" vertical="top"/>
      <protection hidden="1"/>
    </xf>
    <xf numFmtId="0" fontId="2" fillId="0" borderId="0" xfId="0" applyFont="1" applyFill="1" applyBorder="1" applyAlignment="1" applyProtection="1">
      <alignment horizontal="center" vertical="center" wrapText="1"/>
      <protection hidden="1"/>
    </xf>
    <xf numFmtId="0" fontId="2" fillId="0" borderId="0" xfId="0" applyFont="1" applyFill="1" applyBorder="1" applyAlignment="1" applyProtection="1">
      <alignment horizontal="left" vertical="top"/>
      <protection locked="0"/>
    </xf>
    <xf numFmtId="0" fontId="2" fillId="3" borderId="1" xfId="0" applyFont="1" applyFill="1" applyBorder="1" applyAlignment="1" applyProtection="1">
      <alignment horizontal="left" vertical="center" wrapText="1"/>
      <protection locked="0"/>
    </xf>
    <xf numFmtId="0" fontId="11" fillId="0" borderId="0" xfId="0" applyFont="1" applyAlignment="1" applyProtection="1">
      <alignment horizontal="left" vertical="top" wrapText="1"/>
      <protection hidden="1"/>
    </xf>
    <xf numFmtId="0" fontId="4" fillId="0" borderId="0" xfId="0" applyFont="1" applyAlignment="1" applyProtection="1">
      <alignment horizontal="left" vertical="top" wrapTex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9</xdr:col>
      <xdr:colOff>551621</xdr:colOff>
      <xdr:row>0</xdr:row>
      <xdr:rowOff>77442</xdr:rowOff>
    </xdr:from>
    <xdr:to>
      <xdr:col>11</xdr:col>
      <xdr:colOff>838216</xdr:colOff>
      <xdr:row>1</xdr:row>
      <xdr:rowOff>17669</xdr:rowOff>
    </xdr:to>
    <xdr:pic>
      <xdr:nvPicPr>
        <xdr:cNvPr id="5" name="Grafik 4">
          <a:extLst>
            <a:ext uri="{FF2B5EF4-FFF2-40B4-BE49-F238E27FC236}">
              <a16:creationId xmlns:a16="http://schemas.microsoft.com/office/drawing/2014/main" id="{861396C1-810C-E444-3F4E-E9E3D8B78C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55056" y="77442"/>
          <a:ext cx="1976247" cy="2715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15</xdr:col>
      <xdr:colOff>750953</xdr:colOff>
      <xdr:row>39</xdr:row>
      <xdr:rowOff>180023</xdr:rowOff>
    </xdr:to>
    <xdr:pic>
      <xdr:nvPicPr>
        <xdr:cNvPr id="2" name="Grafik 1">
          <a:extLst>
            <a:ext uri="{FF2B5EF4-FFF2-40B4-BE49-F238E27FC236}">
              <a16:creationId xmlns:a16="http://schemas.microsoft.com/office/drawing/2014/main" id="{4771589A-2317-3FB2-615E-A116E2A90E0B}"/>
            </a:ext>
          </a:extLst>
        </xdr:cNvPr>
        <xdr:cNvPicPr>
          <a:picLocks noChangeAspect="1"/>
        </xdr:cNvPicPr>
      </xdr:nvPicPr>
      <xdr:blipFill>
        <a:blip xmlns:r="http://schemas.openxmlformats.org/officeDocument/2006/relationships" r:embed="rId1"/>
        <a:stretch>
          <a:fillRect/>
        </a:stretch>
      </xdr:blipFill>
      <xdr:spPr>
        <a:xfrm>
          <a:off x="9525" y="0"/>
          <a:ext cx="12171428" cy="7609523"/>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A65E2-5C1B-4019-A5BA-1C92D8685EC2}">
  <sheetPr>
    <pageSetUpPr fitToPage="1"/>
  </sheetPr>
  <dimension ref="A1:L57"/>
  <sheetViews>
    <sheetView showGridLines="0" tabSelected="1" zoomScale="115" zoomScaleNormal="115" workbookViewId="0">
      <selection activeCell="A34" sqref="A34"/>
    </sheetView>
  </sheetViews>
  <sheetFormatPr baseColWidth="10" defaultColWidth="11.42578125" defaultRowHeight="18" x14ac:dyDescent="0.25"/>
  <cols>
    <col min="1" max="2" width="12.7109375" style="12" customWidth="1"/>
    <col min="3" max="3" width="13.28515625" style="12" customWidth="1"/>
    <col min="4" max="15" width="12.7109375" style="12" customWidth="1"/>
    <col min="16" max="16384" width="11.42578125" style="12"/>
  </cols>
  <sheetData>
    <row r="1" spans="1:12" ht="26.25" x14ac:dyDescent="0.4">
      <c r="A1" s="10" t="s">
        <v>97</v>
      </c>
      <c r="B1" s="11"/>
    </row>
    <row r="3" spans="1:12" x14ac:dyDescent="0.25">
      <c r="A3" s="42"/>
      <c r="B3" s="43" t="s">
        <v>98</v>
      </c>
    </row>
    <row r="4" spans="1:12" x14ac:dyDescent="0.25">
      <c r="A4" s="44"/>
      <c r="B4" s="43" t="s">
        <v>99</v>
      </c>
    </row>
    <row r="6" spans="1:12" x14ac:dyDescent="0.25">
      <c r="A6" s="12" t="s">
        <v>100</v>
      </c>
      <c r="D6" s="59"/>
      <c r="E6" s="59"/>
      <c r="F6" s="59"/>
    </row>
    <row r="7" spans="1:12" x14ac:dyDescent="0.25">
      <c r="A7" s="12" t="s">
        <v>101</v>
      </c>
      <c r="D7" s="60"/>
      <c r="E7" s="60"/>
      <c r="F7" s="60"/>
    </row>
    <row r="8" spans="1:12" x14ac:dyDescent="0.25">
      <c r="A8" s="12" t="s">
        <v>102</v>
      </c>
      <c r="D8" s="61" t="s">
        <v>6</v>
      </c>
      <c r="E8" s="61"/>
      <c r="F8" s="61"/>
    </row>
    <row r="9" spans="1:12" x14ac:dyDescent="0.25">
      <c r="B9" s="13"/>
      <c r="C9" s="13"/>
    </row>
    <row r="10" spans="1:12" x14ac:dyDescent="0.25">
      <c r="B10" s="13"/>
      <c r="C10" s="13"/>
    </row>
    <row r="11" spans="1:12" s="15" customFormat="1" ht="21.95" customHeight="1" x14ac:dyDescent="0.25">
      <c r="A11" s="14" t="s">
        <v>103</v>
      </c>
    </row>
    <row r="12" spans="1:12" ht="19.5" customHeight="1" x14ac:dyDescent="0.25">
      <c r="A12" s="63" t="s">
        <v>104</v>
      </c>
      <c r="B12" s="63"/>
      <c r="C12" s="63"/>
      <c r="D12" s="63"/>
      <c r="E12" s="65" t="s">
        <v>129</v>
      </c>
      <c r="F12" s="66"/>
      <c r="G12" s="64" t="s">
        <v>105</v>
      </c>
      <c r="H12" s="62"/>
      <c r="I12" s="62"/>
      <c r="L12" s="29"/>
    </row>
    <row r="13" spans="1:12" x14ac:dyDescent="0.25">
      <c r="A13" s="63"/>
      <c r="B13" s="63"/>
      <c r="C13" s="63"/>
      <c r="D13" s="63"/>
      <c r="E13" s="66"/>
      <c r="F13" s="66"/>
      <c r="G13" s="64"/>
      <c r="H13" s="46"/>
      <c r="I13" s="46"/>
      <c r="J13" s="16"/>
      <c r="L13" s="46"/>
    </row>
    <row r="14" spans="1:12" ht="21" x14ac:dyDescent="0.25">
      <c r="A14" s="63" t="s">
        <v>106</v>
      </c>
      <c r="B14" s="63"/>
      <c r="C14" s="63"/>
      <c r="D14" s="63"/>
      <c r="E14" s="66" t="s">
        <v>84</v>
      </c>
      <c r="F14" s="66"/>
      <c r="G14" s="54">
        <f>VLOOKUP(D8,'Valeurs des stations de mesure'!A:D,2,FALSE)</f>
        <v>3.2000000000000001E-2</v>
      </c>
      <c r="H14" s="47"/>
      <c r="I14" s="47"/>
      <c r="L14" s="49"/>
    </row>
    <row r="15" spans="1:12" ht="21" x14ac:dyDescent="0.25">
      <c r="A15" s="63" t="s">
        <v>107</v>
      </c>
      <c r="B15" s="63"/>
      <c r="C15" s="63"/>
      <c r="D15" s="63"/>
      <c r="E15" s="66" t="s">
        <v>86</v>
      </c>
      <c r="F15" s="66"/>
      <c r="G15" s="54">
        <f>VLOOKUP(D8,'Valeurs des stations de mesure'!A:G,5,FALSE)</f>
        <v>4.3999999999999997E-2</v>
      </c>
      <c r="H15" s="47"/>
      <c r="I15" s="47"/>
      <c r="L15" s="49"/>
    </row>
    <row r="16" spans="1:12" ht="21" x14ac:dyDescent="0.25">
      <c r="A16" s="63" t="s">
        <v>108</v>
      </c>
      <c r="B16" s="63"/>
      <c r="C16" s="63"/>
      <c r="D16" s="63"/>
      <c r="E16" s="66" t="s">
        <v>85</v>
      </c>
      <c r="F16" s="66"/>
      <c r="G16" s="54">
        <f>VLOOKUP(D8,'Valeurs des stations de mesure'!A:J,8,FALSE)</f>
        <v>7.0000000000000007E-2</v>
      </c>
      <c r="H16" s="47"/>
      <c r="I16" s="47"/>
      <c r="L16" s="49"/>
    </row>
    <row r="17" spans="1:12" x14ac:dyDescent="0.25">
      <c r="I17" s="17"/>
    </row>
    <row r="18" spans="1:12" x14ac:dyDescent="0.25">
      <c r="I18" s="17"/>
    </row>
    <row r="19" spans="1:12" s="15" customFormat="1" ht="21.95" customHeight="1" x14ac:dyDescent="0.25">
      <c r="A19" s="14" t="s">
        <v>109</v>
      </c>
    </row>
    <row r="20" spans="1:12" ht="37.5" customHeight="1" x14ac:dyDescent="0.25">
      <c r="A20" s="63" t="s">
        <v>104</v>
      </c>
      <c r="B20" s="63"/>
      <c r="C20" s="63"/>
      <c r="D20" s="63"/>
      <c r="E20" s="63"/>
      <c r="F20" s="18" t="s">
        <v>92</v>
      </c>
      <c r="G20" s="15"/>
      <c r="H20" s="19"/>
      <c r="I20" s="67"/>
      <c r="J20" s="67"/>
      <c r="K20" s="67"/>
      <c r="L20" s="50"/>
    </row>
    <row r="21" spans="1:12" ht="18" customHeight="1" x14ac:dyDescent="0.25">
      <c r="A21" s="68" t="s">
        <v>110</v>
      </c>
      <c r="B21" s="68"/>
      <c r="C21" s="68"/>
      <c r="D21" s="68"/>
      <c r="E21" s="68"/>
      <c r="F21" s="55">
        <v>1</v>
      </c>
      <c r="H21" s="20"/>
      <c r="I21" s="83"/>
      <c r="J21" s="83"/>
      <c r="K21" s="83"/>
      <c r="L21" s="51"/>
    </row>
    <row r="22" spans="1:12" ht="18" customHeight="1" x14ac:dyDescent="0.25">
      <c r="A22" s="68" t="s">
        <v>111</v>
      </c>
      <c r="B22" s="68"/>
      <c r="C22" s="68"/>
      <c r="D22" s="68"/>
      <c r="E22" s="68"/>
      <c r="F22" s="55">
        <v>0.8</v>
      </c>
      <c r="H22" s="20"/>
      <c r="I22" s="83"/>
      <c r="J22" s="83"/>
      <c r="K22" s="83"/>
      <c r="L22" s="51"/>
    </row>
    <row r="23" spans="1:12" ht="18" customHeight="1" x14ac:dyDescent="0.25">
      <c r="A23" s="69" t="s">
        <v>128</v>
      </c>
      <c r="B23" s="70"/>
      <c r="C23" s="70"/>
      <c r="D23" s="71"/>
      <c r="E23" s="21" t="s">
        <v>90</v>
      </c>
      <c r="F23" s="55">
        <v>0.1</v>
      </c>
      <c r="H23" s="20"/>
      <c r="I23" s="84"/>
      <c r="J23" s="85"/>
      <c r="K23" s="85"/>
      <c r="L23" s="51"/>
    </row>
    <row r="24" spans="1:12" x14ac:dyDescent="0.25">
      <c r="A24" s="72"/>
      <c r="B24" s="73"/>
      <c r="C24" s="73"/>
      <c r="D24" s="74"/>
      <c r="E24" s="22" t="s">
        <v>87</v>
      </c>
      <c r="F24" s="55">
        <v>0.2</v>
      </c>
      <c r="H24" s="23"/>
      <c r="I24" s="84"/>
      <c r="J24" s="85"/>
      <c r="K24" s="85"/>
      <c r="L24" s="51"/>
    </row>
    <row r="25" spans="1:12" x14ac:dyDescent="0.25">
      <c r="A25" s="72"/>
      <c r="B25" s="73"/>
      <c r="C25" s="73"/>
      <c r="D25" s="74"/>
      <c r="E25" s="22" t="s">
        <v>88</v>
      </c>
      <c r="F25" s="55">
        <v>0.3</v>
      </c>
      <c r="H25" s="23"/>
      <c r="I25" s="84"/>
      <c r="J25" s="85"/>
      <c r="K25" s="85"/>
      <c r="L25" s="51"/>
    </row>
    <row r="26" spans="1:12" x14ac:dyDescent="0.25">
      <c r="A26" s="72"/>
      <c r="B26" s="73"/>
      <c r="C26" s="73"/>
      <c r="D26" s="74"/>
      <c r="E26" s="22" t="s">
        <v>89</v>
      </c>
      <c r="F26" s="55">
        <v>0.4</v>
      </c>
      <c r="H26" s="23"/>
      <c r="I26" s="84"/>
      <c r="J26" s="85"/>
      <c r="K26" s="85"/>
      <c r="L26" s="51"/>
    </row>
    <row r="27" spans="1:12" x14ac:dyDescent="0.25">
      <c r="A27" s="75"/>
      <c r="B27" s="76"/>
      <c r="C27" s="76"/>
      <c r="D27" s="77"/>
      <c r="E27" s="22" t="s">
        <v>91</v>
      </c>
      <c r="F27" s="55">
        <v>0.7</v>
      </c>
      <c r="H27" s="23"/>
      <c r="I27" s="84"/>
      <c r="J27" s="85"/>
      <c r="K27" s="85"/>
      <c r="L27" s="51"/>
    </row>
    <row r="28" spans="1:12" x14ac:dyDescent="0.25">
      <c r="A28" s="86" t="s">
        <v>112</v>
      </c>
      <c r="B28" s="86"/>
      <c r="C28" s="86"/>
      <c r="D28" s="86"/>
      <c r="E28" s="86"/>
      <c r="F28" s="45"/>
      <c r="H28" s="23"/>
      <c r="I28" s="52"/>
      <c r="J28" s="53"/>
      <c r="K28" s="53"/>
      <c r="L28" s="51"/>
    </row>
    <row r="30" spans="1:12" ht="18.75" x14ac:dyDescent="0.3">
      <c r="A30" s="24" t="s">
        <v>137</v>
      </c>
    </row>
    <row r="31" spans="1:12" ht="18.75" x14ac:dyDescent="0.3">
      <c r="A31" s="24" t="s">
        <v>138</v>
      </c>
    </row>
    <row r="33" spans="1:12" ht="44.25" customHeight="1" x14ac:dyDescent="0.25">
      <c r="A33" s="87" t="s">
        <v>139</v>
      </c>
      <c r="B33" s="87"/>
      <c r="C33" s="87"/>
      <c r="D33" s="87"/>
      <c r="E33" s="87"/>
      <c r="F33" s="87"/>
      <c r="G33" s="87"/>
      <c r="H33" s="87"/>
      <c r="I33" s="87"/>
      <c r="J33" s="87"/>
      <c r="K33" s="87"/>
      <c r="L33" s="87"/>
    </row>
    <row r="34" spans="1:12" ht="18" customHeight="1" x14ac:dyDescent="0.25">
      <c r="A34" s="25"/>
      <c r="B34" s="25"/>
      <c r="C34" s="25"/>
      <c r="D34" s="25"/>
      <c r="E34" s="25"/>
      <c r="F34" s="25"/>
      <c r="G34" s="25"/>
      <c r="H34" s="25"/>
      <c r="I34" s="25"/>
      <c r="J34" s="25"/>
      <c r="K34" s="25"/>
      <c r="L34" s="25"/>
    </row>
    <row r="35" spans="1:12" x14ac:dyDescent="0.25">
      <c r="B35" s="26"/>
    </row>
    <row r="36" spans="1:12" s="15" customFormat="1" ht="21.95" customHeight="1" x14ac:dyDescent="0.25">
      <c r="A36" s="27" t="s">
        <v>113</v>
      </c>
      <c r="B36" s="28"/>
      <c r="C36" s="29"/>
      <c r="D36" s="29"/>
      <c r="E36" s="29"/>
      <c r="F36" s="29"/>
      <c r="G36" s="29"/>
      <c r="H36" s="29"/>
      <c r="I36" s="29"/>
      <c r="J36" s="27" t="s">
        <v>108</v>
      </c>
      <c r="K36" s="29"/>
      <c r="L36" s="29"/>
    </row>
    <row r="37" spans="1:12" ht="21" x14ac:dyDescent="0.35">
      <c r="A37" s="30" t="s">
        <v>94</v>
      </c>
      <c r="B37" s="31"/>
      <c r="C37" s="31"/>
      <c r="D37" s="31"/>
      <c r="E37" s="31"/>
      <c r="F37" s="31"/>
      <c r="G37" s="31"/>
      <c r="H37" s="32"/>
      <c r="J37" s="30" t="s">
        <v>134</v>
      </c>
      <c r="K37" s="31"/>
      <c r="L37" s="32"/>
    </row>
    <row r="38" spans="1:12" ht="21" x14ac:dyDescent="0.35">
      <c r="A38" s="33"/>
      <c r="B38" s="34"/>
      <c r="C38" s="34"/>
      <c r="D38" s="34"/>
      <c r="E38" s="34"/>
      <c r="F38" s="34"/>
      <c r="G38" s="34"/>
      <c r="H38" s="35"/>
      <c r="J38" s="33" t="s">
        <v>135</v>
      </c>
      <c r="K38" s="34"/>
      <c r="L38" s="35"/>
    </row>
    <row r="39" spans="1:12" ht="21" x14ac:dyDescent="0.25">
      <c r="A39" s="18" t="s">
        <v>133</v>
      </c>
      <c r="B39" s="79" t="s">
        <v>106</v>
      </c>
      <c r="C39" s="80"/>
      <c r="D39" s="81"/>
      <c r="E39" s="18" t="s">
        <v>93</v>
      </c>
      <c r="F39" s="36" t="s">
        <v>83</v>
      </c>
      <c r="G39" s="18" t="s">
        <v>92</v>
      </c>
      <c r="H39" s="18" t="s">
        <v>130</v>
      </c>
      <c r="I39" s="37"/>
      <c r="J39" s="66" t="s">
        <v>131</v>
      </c>
      <c r="K39" s="66"/>
      <c r="L39" s="18" t="s">
        <v>136</v>
      </c>
    </row>
    <row r="40" spans="1:12" s="15" customFormat="1" x14ac:dyDescent="0.25">
      <c r="A40" s="18">
        <v>1</v>
      </c>
      <c r="B40" s="78" t="s">
        <v>114</v>
      </c>
      <c r="C40" s="78"/>
      <c r="D40" s="78"/>
      <c r="E40" s="9"/>
      <c r="F40" s="56">
        <f>G14</f>
        <v>3.2000000000000001E-2</v>
      </c>
      <c r="G40" s="48">
        <v>1</v>
      </c>
      <c r="H40" s="57">
        <f>ROUND(E40*F40*G40,1)</f>
        <v>0</v>
      </c>
      <c r="I40" s="37"/>
      <c r="J40" s="82" t="s">
        <v>132</v>
      </c>
      <c r="K40" s="82"/>
      <c r="L40" s="57">
        <f>IF(J40="Typ 1",E40*$G$16-H40,E40*$G$16)</f>
        <v>0</v>
      </c>
    </row>
    <row r="41" spans="1:12" x14ac:dyDescent="0.25">
      <c r="A41" s="18">
        <v>2</v>
      </c>
      <c r="B41" s="78" t="s">
        <v>115</v>
      </c>
      <c r="C41" s="78"/>
      <c r="D41" s="78"/>
      <c r="E41" s="9"/>
      <c r="F41" s="56">
        <f>G14</f>
        <v>3.2000000000000001E-2</v>
      </c>
      <c r="G41" s="48">
        <v>1</v>
      </c>
      <c r="H41" s="57">
        <f t="shared" ref="H41:H45" si="0">ROUND(E41*F41*G41,1)</f>
        <v>0</v>
      </c>
      <c r="I41" s="37"/>
      <c r="J41" s="82" t="s">
        <v>132</v>
      </c>
      <c r="K41" s="82"/>
      <c r="L41" s="57">
        <f t="shared" ref="L41:L45" si="1">IF(J41="Typ 1",E41*$G$16-H41,E41*$G$16)</f>
        <v>0</v>
      </c>
    </row>
    <row r="42" spans="1:12" x14ac:dyDescent="0.25">
      <c r="A42" s="18">
        <v>3</v>
      </c>
      <c r="B42" s="78" t="s">
        <v>116</v>
      </c>
      <c r="C42" s="78"/>
      <c r="D42" s="78"/>
      <c r="E42" s="9"/>
      <c r="F42" s="56">
        <f>G14</f>
        <v>3.2000000000000001E-2</v>
      </c>
      <c r="G42" s="48">
        <v>1</v>
      </c>
      <c r="H42" s="57">
        <f t="shared" si="0"/>
        <v>0</v>
      </c>
      <c r="I42" s="37"/>
      <c r="J42" s="82" t="s">
        <v>132</v>
      </c>
      <c r="K42" s="82"/>
      <c r="L42" s="57">
        <f t="shared" si="1"/>
        <v>0</v>
      </c>
    </row>
    <row r="43" spans="1:12" x14ac:dyDescent="0.25">
      <c r="A43" s="18">
        <v>4</v>
      </c>
      <c r="B43" s="78" t="s">
        <v>117</v>
      </c>
      <c r="C43" s="78"/>
      <c r="D43" s="78"/>
      <c r="E43" s="9"/>
      <c r="F43" s="56">
        <f>G14</f>
        <v>3.2000000000000001E-2</v>
      </c>
      <c r="G43" s="48">
        <v>1</v>
      </c>
      <c r="H43" s="57">
        <f t="shared" si="0"/>
        <v>0</v>
      </c>
      <c r="I43" s="37"/>
      <c r="J43" s="82" t="s">
        <v>132</v>
      </c>
      <c r="K43" s="82"/>
      <c r="L43" s="57">
        <f t="shared" si="1"/>
        <v>0</v>
      </c>
    </row>
    <row r="44" spans="1:12" x14ac:dyDescent="0.25">
      <c r="A44" s="18">
        <v>5</v>
      </c>
      <c r="B44" s="78" t="s">
        <v>118</v>
      </c>
      <c r="C44" s="78"/>
      <c r="D44" s="78"/>
      <c r="E44" s="9"/>
      <c r="F44" s="56">
        <f>G14</f>
        <v>3.2000000000000001E-2</v>
      </c>
      <c r="G44" s="48">
        <v>1</v>
      </c>
      <c r="H44" s="57">
        <f t="shared" si="0"/>
        <v>0</v>
      </c>
      <c r="I44" s="37"/>
      <c r="J44" s="82" t="s">
        <v>132</v>
      </c>
      <c r="K44" s="82"/>
      <c r="L44" s="57">
        <f t="shared" si="1"/>
        <v>0</v>
      </c>
    </row>
    <row r="45" spans="1:12" x14ac:dyDescent="0.25">
      <c r="A45" s="18">
        <v>6</v>
      </c>
      <c r="B45" s="78" t="s">
        <v>119</v>
      </c>
      <c r="C45" s="78"/>
      <c r="D45" s="78"/>
      <c r="E45" s="9"/>
      <c r="F45" s="56">
        <f>G14</f>
        <v>3.2000000000000001E-2</v>
      </c>
      <c r="G45" s="48">
        <v>1</v>
      </c>
      <c r="H45" s="57">
        <f t="shared" si="0"/>
        <v>0</v>
      </c>
      <c r="I45" s="37"/>
      <c r="J45" s="82" t="s">
        <v>132</v>
      </c>
      <c r="K45" s="82"/>
      <c r="L45" s="57">
        <f t="shared" si="1"/>
        <v>0</v>
      </c>
    </row>
    <row r="46" spans="1:12" x14ac:dyDescent="0.25">
      <c r="A46" s="37"/>
      <c r="B46" s="15"/>
      <c r="C46" s="38"/>
      <c r="D46" s="15"/>
      <c r="E46" s="37"/>
      <c r="F46" s="39"/>
      <c r="G46" s="37"/>
      <c r="H46" s="40"/>
      <c r="I46" s="37"/>
      <c r="K46" s="37"/>
      <c r="L46" s="37"/>
    </row>
    <row r="47" spans="1:12" ht="36" customHeight="1" x14ac:dyDescent="0.25">
      <c r="A47" s="18" t="s">
        <v>133</v>
      </c>
      <c r="B47" s="68" t="s">
        <v>107</v>
      </c>
      <c r="C47" s="68"/>
      <c r="D47" s="68"/>
      <c r="E47" s="18" t="s">
        <v>93</v>
      </c>
      <c r="F47" s="36" t="s">
        <v>83</v>
      </c>
      <c r="G47" s="18" t="s">
        <v>92</v>
      </c>
      <c r="H47" s="18" t="s">
        <v>130</v>
      </c>
      <c r="I47" s="37"/>
      <c r="J47" s="66" t="s">
        <v>131</v>
      </c>
      <c r="K47" s="66"/>
      <c r="L47" s="18" t="s">
        <v>136</v>
      </c>
    </row>
    <row r="48" spans="1:12" x14ac:dyDescent="0.25">
      <c r="A48" s="18">
        <v>7</v>
      </c>
      <c r="B48" s="78" t="s">
        <v>120</v>
      </c>
      <c r="C48" s="78"/>
      <c r="D48" s="78"/>
      <c r="E48" s="9"/>
      <c r="F48" s="56">
        <f>G15</f>
        <v>4.3999999999999997E-2</v>
      </c>
      <c r="G48" s="48">
        <v>1</v>
      </c>
      <c r="H48" s="57">
        <f>ROUND(E48*F48*G48,1)</f>
        <v>0</v>
      </c>
      <c r="I48" s="37"/>
      <c r="J48" s="82" t="s">
        <v>132</v>
      </c>
      <c r="K48" s="82"/>
      <c r="L48" s="57">
        <f>IF(J48="Typ 1",E48*$G$16-H48,E48*$G$16)</f>
        <v>0</v>
      </c>
    </row>
    <row r="49" spans="1:12" x14ac:dyDescent="0.25">
      <c r="A49" s="18">
        <v>8</v>
      </c>
      <c r="B49" s="78" t="s">
        <v>121</v>
      </c>
      <c r="C49" s="78"/>
      <c r="D49" s="78"/>
      <c r="E49" s="9"/>
      <c r="F49" s="56">
        <f>G15</f>
        <v>4.3999999999999997E-2</v>
      </c>
      <c r="G49" s="48">
        <v>1</v>
      </c>
      <c r="H49" s="57">
        <f t="shared" ref="H49:H53" si="2">ROUND(E49*F49*G49,1)</f>
        <v>0</v>
      </c>
      <c r="I49" s="37"/>
      <c r="J49" s="82" t="s">
        <v>132</v>
      </c>
      <c r="K49" s="82"/>
      <c r="L49" s="57">
        <f t="shared" ref="L49:L53" si="3">IF(J49="Typ 1",E49*$G$16-H49,E49*$G$16)</f>
        <v>0</v>
      </c>
    </row>
    <row r="50" spans="1:12" x14ac:dyDescent="0.25">
      <c r="A50" s="18">
        <v>9</v>
      </c>
      <c r="B50" s="78" t="s">
        <v>122</v>
      </c>
      <c r="C50" s="78"/>
      <c r="D50" s="78"/>
      <c r="E50" s="9"/>
      <c r="F50" s="56">
        <f>G15</f>
        <v>4.3999999999999997E-2</v>
      </c>
      <c r="G50" s="48">
        <v>1</v>
      </c>
      <c r="H50" s="57">
        <f t="shared" si="2"/>
        <v>0</v>
      </c>
      <c r="I50" s="37"/>
      <c r="J50" s="82" t="s">
        <v>132</v>
      </c>
      <c r="K50" s="82"/>
      <c r="L50" s="57">
        <f t="shared" si="3"/>
        <v>0</v>
      </c>
    </row>
    <row r="51" spans="1:12" x14ac:dyDescent="0.25">
      <c r="A51" s="18">
        <v>10</v>
      </c>
      <c r="B51" s="78" t="s">
        <v>123</v>
      </c>
      <c r="C51" s="78"/>
      <c r="D51" s="78"/>
      <c r="E51" s="9"/>
      <c r="F51" s="56">
        <f>G15</f>
        <v>4.3999999999999997E-2</v>
      </c>
      <c r="G51" s="48">
        <v>1</v>
      </c>
      <c r="H51" s="57">
        <f t="shared" si="2"/>
        <v>0</v>
      </c>
      <c r="I51" s="37"/>
      <c r="J51" s="82" t="s">
        <v>132</v>
      </c>
      <c r="K51" s="82"/>
      <c r="L51" s="57">
        <f t="shared" si="3"/>
        <v>0</v>
      </c>
    </row>
    <row r="52" spans="1:12" x14ac:dyDescent="0.25">
      <c r="A52" s="18">
        <v>11</v>
      </c>
      <c r="B52" s="78" t="s">
        <v>124</v>
      </c>
      <c r="C52" s="78"/>
      <c r="D52" s="78"/>
      <c r="E52" s="9"/>
      <c r="F52" s="56">
        <f>G15</f>
        <v>4.3999999999999997E-2</v>
      </c>
      <c r="G52" s="48">
        <v>1</v>
      </c>
      <c r="H52" s="57">
        <f t="shared" si="2"/>
        <v>0</v>
      </c>
      <c r="I52" s="37"/>
      <c r="J52" s="82" t="s">
        <v>132</v>
      </c>
      <c r="K52" s="82"/>
      <c r="L52" s="57">
        <f t="shared" si="3"/>
        <v>0</v>
      </c>
    </row>
    <row r="53" spans="1:12" x14ac:dyDescent="0.25">
      <c r="A53" s="18">
        <v>12</v>
      </c>
      <c r="B53" s="78" t="s">
        <v>125</v>
      </c>
      <c r="C53" s="78"/>
      <c r="D53" s="78"/>
      <c r="E53" s="9"/>
      <c r="F53" s="56">
        <f>G15</f>
        <v>4.3999999999999997E-2</v>
      </c>
      <c r="G53" s="48">
        <v>1</v>
      </c>
      <c r="H53" s="57">
        <f t="shared" si="2"/>
        <v>0</v>
      </c>
      <c r="I53" s="37"/>
      <c r="J53" s="82" t="s">
        <v>132</v>
      </c>
      <c r="K53" s="82"/>
      <c r="L53" s="57">
        <f t="shared" si="3"/>
        <v>0</v>
      </c>
    </row>
    <row r="55" spans="1:12" x14ac:dyDescent="0.25">
      <c r="A55" s="58" t="s">
        <v>126</v>
      </c>
      <c r="B55" s="58"/>
      <c r="C55" s="58"/>
      <c r="D55" s="58"/>
      <c r="E55" s="58"/>
      <c r="F55" s="58"/>
      <c r="G55" s="58"/>
      <c r="H55" s="58"/>
      <c r="I55" s="58"/>
      <c r="J55" s="58"/>
      <c r="K55" s="58"/>
      <c r="L55" s="58"/>
    </row>
    <row r="56" spans="1:12" s="15" customFormat="1" ht="36" customHeight="1" x14ac:dyDescent="0.25">
      <c r="A56" s="88" t="s">
        <v>127</v>
      </c>
      <c r="B56" s="88"/>
      <c r="C56" s="88"/>
      <c r="D56" s="88"/>
      <c r="E56" s="88"/>
      <c r="F56" s="88"/>
      <c r="G56" s="88"/>
      <c r="H56" s="88"/>
      <c r="I56" s="88"/>
      <c r="J56" s="88"/>
      <c r="K56" s="88"/>
      <c r="L56" s="88"/>
    </row>
    <row r="57" spans="1:12" x14ac:dyDescent="0.25">
      <c r="D57" s="41"/>
      <c r="E57" s="41"/>
    </row>
  </sheetData>
  <sortState xmlns:xlrd2="http://schemas.microsoft.com/office/spreadsheetml/2017/richdata2" ref="A8">
    <sortCondition ref="A8"/>
  </sortState>
  <mergeCells count="57">
    <mergeCell ref="A28:E28"/>
    <mergeCell ref="A33:L33"/>
    <mergeCell ref="A56:L56"/>
    <mergeCell ref="J51:K51"/>
    <mergeCell ref="J52:K52"/>
    <mergeCell ref="J53:K53"/>
    <mergeCell ref="J45:K45"/>
    <mergeCell ref="J47:K47"/>
    <mergeCell ref="J48:K48"/>
    <mergeCell ref="J49:K49"/>
    <mergeCell ref="J50:K50"/>
    <mergeCell ref="J39:K39"/>
    <mergeCell ref="J40:K40"/>
    <mergeCell ref="J41:K41"/>
    <mergeCell ref="J42:K42"/>
    <mergeCell ref="J43:K43"/>
    <mergeCell ref="J44:K44"/>
    <mergeCell ref="I21:K21"/>
    <mergeCell ref="I22:K22"/>
    <mergeCell ref="I23:I27"/>
    <mergeCell ref="J23:K23"/>
    <mergeCell ref="J24:K24"/>
    <mergeCell ref="J25:K25"/>
    <mergeCell ref="J26:K26"/>
    <mergeCell ref="J27:K27"/>
    <mergeCell ref="B49:D49"/>
    <mergeCell ref="B50:D50"/>
    <mergeCell ref="B51:D51"/>
    <mergeCell ref="B52:D52"/>
    <mergeCell ref="B53:D53"/>
    <mergeCell ref="B44:D44"/>
    <mergeCell ref="B45:D45"/>
    <mergeCell ref="B39:D39"/>
    <mergeCell ref="B47:D47"/>
    <mergeCell ref="B48:D48"/>
    <mergeCell ref="B40:D40"/>
    <mergeCell ref="B41:D41"/>
    <mergeCell ref="B42:D42"/>
    <mergeCell ref="B43:D43"/>
    <mergeCell ref="A21:E21"/>
    <mergeCell ref="A22:E22"/>
    <mergeCell ref="A23:D27"/>
    <mergeCell ref="E14:F14"/>
    <mergeCell ref="E15:F15"/>
    <mergeCell ref="E16:F16"/>
    <mergeCell ref="D6:F6"/>
    <mergeCell ref="D7:F7"/>
    <mergeCell ref="D8:F8"/>
    <mergeCell ref="H12:I12"/>
    <mergeCell ref="A20:E20"/>
    <mergeCell ref="A15:D15"/>
    <mergeCell ref="A14:D14"/>
    <mergeCell ref="A16:D16"/>
    <mergeCell ref="G12:G13"/>
    <mergeCell ref="A12:D13"/>
    <mergeCell ref="E12:F13"/>
    <mergeCell ref="I20:K20"/>
  </mergeCells>
  <dataValidations count="1">
    <dataValidation type="list" allowBlank="1" showInputMessage="1" showErrorMessage="1" sqref="G40:G45 G48:G53" xr:uid="{FE264231-898F-4635-8622-1A462C17403B}">
      <formula1>$F$21:$F$28</formula1>
    </dataValidation>
  </dataValidations>
  <pageMargins left="0.70866141732283472" right="0.31496062992125984" top="0.55118110236220474" bottom="0.74803149606299213" header="0.31496062992125984" footer="0.31496062992125984"/>
  <pageSetup paperSize="9" scale="60" orientation="portrait" r:id="rId1"/>
  <rowBreaks count="1" manualBreakCount="1">
    <brk id="62" max="16383" man="1"/>
  </rowBreaks>
  <colBreaks count="1" manualBreakCount="1">
    <brk id="8"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Title="Messstation" xr:uid="{B16869E8-A7C8-49E2-906F-EDBC3AFE5023}">
          <x14:formula1>
            <xm:f>'Valeurs des stations de mesure'!$A$3:$A$72</xm:f>
          </x14:formula1>
          <xm:sqref>D8</xm:sqref>
        </x14:dataValidation>
        <x14:dataValidation type="list" allowBlank="1" showInputMessage="1" showErrorMessage="1" xr:uid="{5EAA231A-0549-4FE3-845E-7F2F91AB0FA1}">
          <x14:formula1>
            <xm:f>'Valeurs des stations de mesure'!$A$75:$A$76</xm:f>
          </x14:formula1>
          <xm:sqref>J40:K45 J48:K53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2FCE3-E39C-469D-9EA1-00C7473EA30A}">
  <dimension ref="A1"/>
  <sheetViews>
    <sheetView topLeftCell="A4" workbookViewId="0">
      <selection activeCell="Q20" sqref="Q20"/>
    </sheetView>
  </sheetViews>
  <sheetFormatPr baseColWidth="10" defaultColWidth="11.42578125" defaultRowHeight="15" x14ac:dyDescent="0.25"/>
  <sheetData/>
  <sheetProtection algorithmName="SHA-512" hashValue="H3RTs7dDWOqc5uCXUvJ3NASHx67vw5ytX16uBBEIt3S4v6ABWdxoBanoJ349mEoSfDc47ScbKcSm/W4xGLnW5g==" saltValue="kPSHOdtkbCIZEyQOyT6BBw==" spinCount="100000" sheet="1" objects="1" scenarios="1"/>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BC696-0DB5-4FD8-8A83-F7FCCD76DB58}">
  <dimension ref="A2:K76"/>
  <sheetViews>
    <sheetView topLeftCell="A4" workbookViewId="0">
      <selection activeCell="K2" sqref="K2"/>
    </sheetView>
  </sheetViews>
  <sheetFormatPr baseColWidth="10" defaultColWidth="11.42578125" defaultRowHeight="15" x14ac:dyDescent="0.25"/>
  <cols>
    <col min="1" max="1" width="23.5703125" style="1" customWidth="1"/>
    <col min="2" max="10" width="11.42578125" style="4"/>
    <col min="11" max="16384" width="11.42578125" style="1"/>
  </cols>
  <sheetData>
    <row r="2" spans="1:11" x14ac:dyDescent="0.25">
      <c r="A2" s="5" t="s">
        <v>1</v>
      </c>
      <c r="B2" s="6" t="s">
        <v>2</v>
      </c>
      <c r="C2" s="6"/>
      <c r="D2" s="6"/>
      <c r="E2" s="6" t="s">
        <v>3</v>
      </c>
      <c r="F2" s="6"/>
      <c r="G2" s="6"/>
      <c r="H2" s="6" t="s">
        <v>4</v>
      </c>
      <c r="I2" s="6"/>
      <c r="J2" s="6"/>
      <c r="K2" s="5" t="s">
        <v>5</v>
      </c>
    </row>
    <row r="3" spans="1:11" x14ac:dyDescent="0.25">
      <c r="A3" s="5" t="s">
        <v>6</v>
      </c>
      <c r="B3" s="3">
        <v>3.2000000000000001E-2</v>
      </c>
      <c r="C3" s="3">
        <v>2.9000000000000001E-2</v>
      </c>
      <c r="D3" s="3">
        <v>3.7999999999999999E-2</v>
      </c>
      <c r="E3" s="6">
        <v>4.3999999999999997E-2</v>
      </c>
      <c r="F3" s="6">
        <v>3.9E-2</v>
      </c>
      <c r="G3" s="6">
        <v>5.2999999999999999E-2</v>
      </c>
      <c r="H3" s="3">
        <v>7.0000000000000007E-2</v>
      </c>
      <c r="I3" s="3">
        <v>5.5E-2</v>
      </c>
      <c r="J3" s="3">
        <v>0.1</v>
      </c>
      <c r="K3" s="2">
        <v>30</v>
      </c>
    </row>
    <row r="4" spans="1:11" ht="30" x14ac:dyDescent="0.25">
      <c r="A4" s="8" t="s">
        <v>7</v>
      </c>
      <c r="B4" s="3">
        <v>2.5999999999999999E-2</v>
      </c>
      <c r="C4" s="3">
        <v>2.1999999999999999E-2</v>
      </c>
      <c r="D4" s="3">
        <v>3.3000000000000002E-2</v>
      </c>
      <c r="E4" s="6">
        <v>3.3000000000000002E-2</v>
      </c>
      <c r="F4" s="6">
        <v>2.8000000000000001E-2</v>
      </c>
      <c r="G4" s="6">
        <v>4.2999999999999997E-2</v>
      </c>
      <c r="H4" s="3">
        <v>5.5E-2</v>
      </c>
      <c r="I4" s="3">
        <v>0.04</v>
      </c>
      <c r="J4" s="3">
        <v>0.10100000000000001</v>
      </c>
      <c r="K4" s="2">
        <v>53</v>
      </c>
    </row>
    <row r="5" spans="1:11" x14ac:dyDescent="0.25">
      <c r="A5" s="5" t="s">
        <v>8</v>
      </c>
      <c r="B5" s="3">
        <v>0.03</v>
      </c>
      <c r="C5" s="3">
        <v>2.5000000000000001E-2</v>
      </c>
      <c r="D5" s="3">
        <v>3.7999999999999999E-2</v>
      </c>
      <c r="E5" s="6">
        <v>3.9E-2</v>
      </c>
      <c r="F5" s="6">
        <v>3.3000000000000002E-2</v>
      </c>
      <c r="G5" s="6">
        <v>5.0999999999999997E-2</v>
      </c>
      <c r="H5" s="3">
        <v>6.9000000000000006E-2</v>
      </c>
      <c r="I5" s="3">
        <v>0.05</v>
      </c>
      <c r="J5" s="3">
        <v>0.11700000000000001</v>
      </c>
      <c r="K5" s="2">
        <v>32</v>
      </c>
    </row>
    <row r="6" spans="1:11" x14ac:dyDescent="0.25">
      <c r="A6" s="5" t="s">
        <v>9</v>
      </c>
      <c r="B6" s="3">
        <v>2.1999999999999999E-2</v>
      </c>
      <c r="C6" s="3">
        <v>1.9E-2</v>
      </c>
      <c r="D6" s="3">
        <v>2.7E-2</v>
      </c>
      <c r="E6" s="6">
        <v>0.03</v>
      </c>
      <c r="F6" s="6">
        <v>2.5999999999999999E-2</v>
      </c>
      <c r="G6" s="6">
        <v>3.7999999999999999E-2</v>
      </c>
      <c r="H6" s="3">
        <v>5.5E-2</v>
      </c>
      <c r="I6" s="3">
        <v>4.1000000000000002E-2</v>
      </c>
      <c r="J6" s="3">
        <v>8.8999999999999996E-2</v>
      </c>
      <c r="K6" s="2">
        <v>33</v>
      </c>
    </row>
    <row r="7" spans="1:11" x14ac:dyDescent="0.25">
      <c r="A7" s="5" t="s">
        <v>10</v>
      </c>
      <c r="B7" s="3">
        <v>2.1999999999999999E-2</v>
      </c>
      <c r="C7" s="3">
        <v>1.9E-2</v>
      </c>
      <c r="D7" s="3">
        <v>2.7E-2</v>
      </c>
      <c r="E7" s="6">
        <v>0.03</v>
      </c>
      <c r="F7" s="6">
        <v>2.5000000000000001E-2</v>
      </c>
      <c r="G7" s="6">
        <v>3.6999999999999998E-2</v>
      </c>
      <c r="H7" s="3">
        <v>5.3999999999999999E-2</v>
      </c>
      <c r="I7" s="3">
        <v>0.04</v>
      </c>
      <c r="J7" s="3">
        <v>8.7999999999999995E-2</v>
      </c>
      <c r="K7" s="2">
        <v>38</v>
      </c>
    </row>
    <row r="8" spans="1:11" x14ac:dyDescent="0.25">
      <c r="A8" s="5" t="s">
        <v>11</v>
      </c>
      <c r="B8" s="3">
        <v>2.8000000000000001E-2</v>
      </c>
      <c r="C8" s="3" t="s">
        <v>12</v>
      </c>
      <c r="D8" s="3">
        <v>3.3000000000000002E-2</v>
      </c>
      <c r="E8" s="6">
        <v>3.9E-2</v>
      </c>
      <c r="F8" s="6">
        <v>3.5000000000000003E-2</v>
      </c>
      <c r="G8" s="6">
        <v>4.5999999999999999E-2</v>
      </c>
      <c r="H8" s="3">
        <v>6.2E-2</v>
      </c>
      <c r="I8" s="3">
        <v>4.4999999999999998E-2</v>
      </c>
      <c r="J8" s="3">
        <v>9.5000000000000001E-2</v>
      </c>
      <c r="K8" s="2">
        <v>5</v>
      </c>
    </row>
    <row r="9" spans="1:11" x14ac:dyDescent="0.25">
      <c r="A9" s="5" t="s">
        <v>13</v>
      </c>
      <c r="B9" s="3">
        <v>2.5000000000000001E-2</v>
      </c>
      <c r="C9" s="3" t="s">
        <v>14</v>
      </c>
      <c r="D9" s="3">
        <v>2.9000000000000001E-2</v>
      </c>
      <c r="E9" s="6">
        <v>3.4000000000000002E-2</v>
      </c>
      <c r="F9" s="6">
        <v>3.1E-2</v>
      </c>
      <c r="G9" s="6">
        <v>0.04</v>
      </c>
      <c r="H9" s="3">
        <v>5.2999999999999999E-2</v>
      </c>
      <c r="I9" s="3">
        <v>3.7999999999999999E-2</v>
      </c>
      <c r="J9" s="3">
        <v>8.7999999999999995E-2</v>
      </c>
      <c r="K9" s="2">
        <v>15</v>
      </c>
    </row>
    <row r="10" spans="1:11" x14ac:dyDescent="0.25">
      <c r="A10" s="5" t="s">
        <v>15</v>
      </c>
      <c r="B10" s="3">
        <v>2.5999999999999999E-2</v>
      </c>
      <c r="C10" s="3" t="s">
        <v>14</v>
      </c>
      <c r="D10" s="3">
        <v>3.4000000000000002E-2</v>
      </c>
      <c r="E10" s="6">
        <v>3.6999999999999998E-2</v>
      </c>
      <c r="F10" s="6">
        <v>3.1E-2</v>
      </c>
      <c r="G10" s="6">
        <v>4.7E-2</v>
      </c>
      <c r="H10" s="3">
        <v>5.5E-2</v>
      </c>
      <c r="I10" s="3">
        <v>4.2999999999999997E-2</v>
      </c>
      <c r="J10" s="3">
        <v>9.1999999999999998E-2</v>
      </c>
      <c r="K10" s="2">
        <v>22</v>
      </c>
    </row>
    <row r="11" spans="1:11" x14ac:dyDescent="0.25">
      <c r="A11" s="5" t="s">
        <v>16</v>
      </c>
      <c r="B11" s="3">
        <v>2.9000000000000001E-2</v>
      </c>
      <c r="C11" s="3" t="s">
        <v>17</v>
      </c>
      <c r="D11" s="3">
        <v>3.5999999999999997E-2</v>
      </c>
      <c r="E11" s="6">
        <v>4.1000000000000002E-2</v>
      </c>
      <c r="F11" s="6">
        <v>3.6999999999999998E-2</v>
      </c>
      <c r="G11" s="6">
        <v>5.1999999999999998E-2</v>
      </c>
      <c r="H11" s="3">
        <v>6.2E-2</v>
      </c>
      <c r="I11" s="3">
        <v>4.9000000000000002E-2</v>
      </c>
      <c r="J11" s="3">
        <v>0.104</v>
      </c>
      <c r="K11" s="2">
        <v>16</v>
      </c>
    </row>
    <row r="12" spans="1:11" x14ac:dyDescent="0.25">
      <c r="A12" s="5" t="s">
        <v>18</v>
      </c>
      <c r="B12" s="3">
        <v>3.2000000000000001E-2</v>
      </c>
      <c r="C12" s="3" t="s">
        <v>19</v>
      </c>
      <c r="D12" s="3">
        <v>4.1000000000000002E-2</v>
      </c>
      <c r="E12" s="6">
        <v>4.3999999999999997E-2</v>
      </c>
      <c r="F12" s="6">
        <v>3.6999999999999998E-2</v>
      </c>
      <c r="G12" s="6">
        <v>5.6000000000000001E-2</v>
      </c>
      <c r="H12" s="3">
        <v>7.5999999999999998E-2</v>
      </c>
      <c r="I12" s="3">
        <v>5.7000000000000002E-2</v>
      </c>
      <c r="J12" s="3">
        <v>0.13100000000000001</v>
      </c>
      <c r="K12" s="2">
        <v>4</v>
      </c>
    </row>
    <row r="13" spans="1:11" x14ac:dyDescent="0.25">
      <c r="A13" s="5" t="s">
        <v>20</v>
      </c>
      <c r="B13" s="3">
        <v>0.03</v>
      </c>
      <c r="C13" s="3" t="s">
        <v>17</v>
      </c>
      <c r="D13" s="3">
        <v>0.04</v>
      </c>
      <c r="E13" s="6">
        <v>4.2999999999999997E-2</v>
      </c>
      <c r="F13" s="6">
        <v>3.6999999999999998E-2</v>
      </c>
      <c r="G13" s="6">
        <v>5.6000000000000001E-2</v>
      </c>
      <c r="H13" s="3">
        <v>6.4000000000000001E-2</v>
      </c>
      <c r="I13" s="3">
        <v>4.9000000000000002E-2</v>
      </c>
      <c r="J13" s="3">
        <v>0.114</v>
      </c>
      <c r="K13" s="2">
        <v>17</v>
      </c>
    </row>
    <row r="14" spans="1:11" x14ac:dyDescent="0.25">
      <c r="A14" s="5" t="s">
        <v>21</v>
      </c>
      <c r="B14" s="3">
        <v>2.5999999999999999E-2</v>
      </c>
      <c r="C14" s="3">
        <v>2.1999999999999999E-2</v>
      </c>
      <c r="D14" s="3">
        <v>3.2000000000000001E-2</v>
      </c>
      <c r="E14" s="6">
        <v>3.4000000000000002E-2</v>
      </c>
      <c r="F14" s="6">
        <v>2.9000000000000001E-2</v>
      </c>
      <c r="G14" s="6">
        <v>4.2000000000000003E-2</v>
      </c>
      <c r="H14" s="3">
        <v>5.3999999999999999E-2</v>
      </c>
      <c r="I14" s="3">
        <v>4.2000000000000003E-2</v>
      </c>
      <c r="J14" s="3">
        <v>8.8999999999999996E-2</v>
      </c>
      <c r="K14" s="2">
        <v>2</v>
      </c>
    </row>
    <row r="15" spans="1:11" x14ac:dyDescent="0.25">
      <c r="A15" s="5" t="s">
        <v>22</v>
      </c>
      <c r="B15" s="3">
        <v>2.3E-2</v>
      </c>
      <c r="C15" s="3">
        <v>1.9E-2</v>
      </c>
      <c r="D15" s="3">
        <v>2.9000000000000001E-2</v>
      </c>
      <c r="E15" s="6">
        <v>3.1E-2</v>
      </c>
      <c r="F15" s="6">
        <v>2.5999999999999999E-2</v>
      </c>
      <c r="G15" s="6">
        <v>0.04</v>
      </c>
      <c r="H15" s="3">
        <v>0.05</v>
      </c>
      <c r="I15" s="3">
        <v>3.9E-2</v>
      </c>
      <c r="J15" s="3">
        <v>8.5000000000000006E-2</v>
      </c>
      <c r="K15" s="2">
        <v>64</v>
      </c>
    </row>
    <row r="16" spans="1:11" x14ac:dyDescent="0.25">
      <c r="A16" s="5" t="s">
        <v>23</v>
      </c>
      <c r="B16" s="3">
        <v>3.4000000000000002E-2</v>
      </c>
      <c r="C16" s="3">
        <v>0.03</v>
      </c>
      <c r="D16" s="3">
        <v>4.1000000000000002E-2</v>
      </c>
      <c r="E16" s="6">
        <v>4.5999999999999999E-2</v>
      </c>
      <c r="F16" s="6">
        <v>4.1000000000000002E-2</v>
      </c>
      <c r="G16" s="6">
        <v>5.5E-2</v>
      </c>
      <c r="H16" s="3">
        <v>6.6000000000000003E-2</v>
      </c>
      <c r="I16" s="3">
        <v>5.2999999999999999E-2</v>
      </c>
      <c r="J16" s="3">
        <v>0.10199999999999999</v>
      </c>
      <c r="K16" s="2">
        <v>52</v>
      </c>
    </row>
    <row r="17" spans="1:11" x14ac:dyDescent="0.25">
      <c r="A17" s="5" t="s">
        <v>24</v>
      </c>
      <c r="B17" s="3">
        <v>2.1000000000000001E-2</v>
      </c>
      <c r="C17" s="3">
        <v>1.7999999999999999E-2</v>
      </c>
      <c r="D17" s="3">
        <v>2.8000000000000001E-2</v>
      </c>
      <c r="E17" s="6">
        <v>2.8000000000000001E-2</v>
      </c>
      <c r="F17" s="6">
        <v>2.4E-2</v>
      </c>
      <c r="G17" s="6">
        <v>3.6999999999999998E-2</v>
      </c>
      <c r="H17" s="3">
        <v>5.6000000000000001E-2</v>
      </c>
      <c r="I17" s="3">
        <v>3.9E-2</v>
      </c>
      <c r="J17" s="3">
        <v>9.4E-2</v>
      </c>
      <c r="K17" s="2">
        <v>55</v>
      </c>
    </row>
    <row r="18" spans="1:11" x14ac:dyDescent="0.25">
      <c r="A18" s="5" t="s">
        <v>25</v>
      </c>
      <c r="B18" s="3">
        <v>1.9E-2</v>
      </c>
      <c r="C18" s="3">
        <v>1.7000000000000001E-2</v>
      </c>
      <c r="D18" s="3">
        <v>2.4E-2</v>
      </c>
      <c r="E18" s="6">
        <v>2.7E-2</v>
      </c>
      <c r="F18" s="6">
        <v>2.3E-2</v>
      </c>
      <c r="G18" s="6">
        <v>3.3000000000000002E-2</v>
      </c>
      <c r="H18" s="3">
        <v>4.4999999999999998E-2</v>
      </c>
      <c r="I18" s="3">
        <v>3.5000000000000003E-2</v>
      </c>
      <c r="J18" s="3">
        <v>7.1999999999999995E-2</v>
      </c>
      <c r="K18" s="2">
        <v>65</v>
      </c>
    </row>
    <row r="19" spans="1:11" x14ac:dyDescent="0.25">
      <c r="A19" s="5" t="s">
        <v>26</v>
      </c>
      <c r="B19" s="3">
        <v>1.9E-2</v>
      </c>
      <c r="C19" s="3">
        <v>1.6E-2</v>
      </c>
      <c r="D19" s="3">
        <v>2.3E-2</v>
      </c>
      <c r="E19" s="6">
        <v>2.5000000000000001E-2</v>
      </c>
      <c r="F19" s="6">
        <v>2.1000000000000001E-2</v>
      </c>
      <c r="G19" s="6">
        <v>3.1E-2</v>
      </c>
      <c r="H19" s="3">
        <v>4.2000000000000003E-2</v>
      </c>
      <c r="I19" s="3">
        <v>3.3000000000000002E-2</v>
      </c>
      <c r="J19" s="3">
        <v>7.0000000000000007E-2</v>
      </c>
      <c r="K19" s="2">
        <v>66</v>
      </c>
    </row>
    <row r="20" spans="1:11" x14ac:dyDescent="0.25">
      <c r="A20" s="5" t="s">
        <v>27</v>
      </c>
      <c r="B20" s="3">
        <v>2.5000000000000001E-2</v>
      </c>
      <c r="C20" s="3">
        <v>2.1999999999999999E-2</v>
      </c>
      <c r="D20" s="3">
        <v>0.03</v>
      </c>
      <c r="E20" s="6">
        <v>3.2000000000000001E-2</v>
      </c>
      <c r="F20" s="6">
        <v>2.9000000000000001E-2</v>
      </c>
      <c r="G20" s="6">
        <v>0.04</v>
      </c>
      <c r="H20" s="3">
        <v>5.1999999999999998E-2</v>
      </c>
      <c r="I20" s="3">
        <v>4.1000000000000002E-2</v>
      </c>
      <c r="J20" s="3">
        <v>8.2000000000000003E-2</v>
      </c>
      <c r="K20" s="2">
        <v>39</v>
      </c>
    </row>
    <row r="21" spans="1:11" x14ac:dyDescent="0.25">
      <c r="A21" s="5" t="s">
        <v>28</v>
      </c>
      <c r="B21" s="3">
        <v>1.2999999999999999E-2</v>
      </c>
      <c r="C21" s="3">
        <v>1.0999999999999999E-2</v>
      </c>
      <c r="D21" s="3">
        <v>1.7000000000000001E-2</v>
      </c>
      <c r="E21" s="6">
        <v>1.7000000000000001E-2</v>
      </c>
      <c r="F21" s="6">
        <v>1.4E-2</v>
      </c>
      <c r="G21" s="6">
        <v>2.1999999999999999E-2</v>
      </c>
      <c r="H21" s="3">
        <v>0.03</v>
      </c>
      <c r="I21" s="3">
        <v>2.1999999999999999E-2</v>
      </c>
      <c r="J21" s="3">
        <v>5.3999999999999999E-2</v>
      </c>
      <c r="K21" s="2">
        <v>46</v>
      </c>
    </row>
    <row r="22" spans="1:11" x14ac:dyDescent="0.25">
      <c r="A22" s="5" t="s">
        <v>29</v>
      </c>
      <c r="B22" s="3">
        <v>2.7E-2</v>
      </c>
      <c r="C22" s="3" t="s">
        <v>30</v>
      </c>
      <c r="D22" s="3">
        <v>3.3000000000000002E-2</v>
      </c>
      <c r="E22" s="6">
        <v>3.7999999999999999E-2</v>
      </c>
      <c r="F22" s="6">
        <v>3.3000000000000002E-2</v>
      </c>
      <c r="G22" s="6">
        <v>4.5999999999999999E-2</v>
      </c>
      <c r="H22" s="3">
        <v>0.06</v>
      </c>
      <c r="I22" s="3">
        <v>4.5999999999999999E-2</v>
      </c>
      <c r="J22" s="3">
        <v>9.0999999999999998E-2</v>
      </c>
      <c r="K22" s="2">
        <v>6</v>
      </c>
    </row>
    <row r="23" spans="1:11" x14ac:dyDescent="0.25">
      <c r="A23" s="5" t="s">
        <v>31</v>
      </c>
      <c r="B23" s="3">
        <v>2.5999999999999999E-2</v>
      </c>
      <c r="C23" s="3" t="s">
        <v>32</v>
      </c>
      <c r="D23" s="3">
        <v>3.2000000000000001E-2</v>
      </c>
      <c r="E23" s="6">
        <v>3.4000000000000002E-2</v>
      </c>
      <c r="F23" s="6">
        <v>2.9000000000000001E-2</v>
      </c>
      <c r="G23" s="6">
        <v>4.2999999999999997E-2</v>
      </c>
      <c r="H23" s="3">
        <v>5.7000000000000002E-2</v>
      </c>
      <c r="I23" s="3">
        <v>4.2000000000000003E-2</v>
      </c>
      <c r="J23" s="3">
        <v>9.9000000000000005E-2</v>
      </c>
      <c r="K23" s="2">
        <v>10</v>
      </c>
    </row>
    <row r="24" spans="1:11" x14ac:dyDescent="0.25">
      <c r="A24" s="5" t="s">
        <v>33</v>
      </c>
      <c r="B24" s="3">
        <v>0.03</v>
      </c>
      <c r="C24" s="3">
        <v>2.5000000000000001E-2</v>
      </c>
      <c r="D24" s="3">
        <v>3.7999999999999999E-2</v>
      </c>
      <c r="E24" s="6">
        <v>4.3999999999999997E-2</v>
      </c>
      <c r="F24" s="6">
        <v>3.6999999999999998E-2</v>
      </c>
      <c r="G24" s="6">
        <v>5.6000000000000001E-2</v>
      </c>
      <c r="H24" s="3">
        <v>7.3999999999999996E-2</v>
      </c>
      <c r="I24" s="3">
        <v>5.6000000000000001E-2</v>
      </c>
      <c r="J24" s="3">
        <v>0.13</v>
      </c>
      <c r="K24" s="2">
        <v>43</v>
      </c>
    </row>
    <row r="25" spans="1:11" x14ac:dyDescent="0.25">
      <c r="A25" s="5" t="s">
        <v>34</v>
      </c>
      <c r="B25" s="3">
        <v>2.7E-2</v>
      </c>
      <c r="C25" s="3" t="s">
        <v>30</v>
      </c>
      <c r="D25" s="3">
        <v>3.4000000000000002E-2</v>
      </c>
      <c r="E25" s="6">
        <v>3.7999999999999999E-2</v>
      </c>
      <c r="F25" s="6">
        <v>3.3000000000000002E-2</v>
      </c>
      <c r="G25" s="6">
        <v>4.7E-2</v>
      </c>
      <c r="H25" s="3">
        <v>5.5E-2</v>
      </c>
      <c r="I25" s="3">
        <v>4.3999999999999997E-2</v>
      </c>
      <c r="J25" s="3">
        <v>8.7999999999999995E-2</v>
      </c>
      <c r="K25" s="2">
        <v>18</v>
      </c>
    </row>
    <row r="26" spans="1:11" x14ac:dyDescent="0.25">
      <c r="A26" s="5" t="s">
        <v>35</v>
      </c>
      <c r="B26" s="3">
        <v>1.7000000000000001E-2</v>
      </c>
      <c r="C26" s="3">
        <v>1.4E-2</v>
      </c>
      <c r="D26" s="3">
        <v>2.1999999999999999E-2</v>
      </c>
      <c r="E26" s="6">
        <v>2.1999999999999999E-2</v>
      </c>
      <c r="F26" s="6">
        <v>1.7999999999999999E-2</v>
      </c>
      <c r="G26" s="6">
        <v>2.8000000000000001E-2</v>
      </c>
      <c r="H26" s="3">
        <v>4.2000000000000003E-2</v>
      </c>
      <c r="I26" s="3">
        <v>0.03</v>
      </c>
      <c r="J26" s="3">
        <v>7.0000000000000007E-2</v>
      </c>
      <c r="K26" s="2">
        <v>34</v>
      </c>
    </row>
    <row r="27" spans="1:11" x14ac:dyDescent="0.25">
      <c r="A27" s="5" t="s">
        <v>36</v>
      </c>
      <c r="B27" s="3">
        <v>1.6E-2</v>
      </c>
      <c r="C27" s="3">
        <v>1.2999999999999999E-2</v>
      </c>
      <c r="D27" s="3">
        <v>0.02</v>
      </c>
      <c r="E27" s="6">
        <v>0.02</v>
      </c>
      <c r="F27" s="6">
        <v>1.7000000000000001E-2</v>
      </c>
      <c r="G27" s="6">
        <v>2.5999999999999999E-2</v>
      </c>
      <c r="H27" s="3">
        <v>3.4000000000000002E-2</v>
      </c>
      <c r="I27" s="3">
        <v>2.5999999999999999E-2</v>
      </c>
      <c r="J27" s="3">
        <v>6.0999999999999999E-2</v>
      </c>
      <c r="K27" s="2">
        <v>40</v>
      </c>
    </row>
    <row r="28" spans="1:11" x14ac:dyDescent="0.25">
      <c r="A28" s="5" t="s">
        <v>37</v>
      </c>
      <c r="B28" s="3">
        <v>2.5999999999999999E-2</v>
      </c>
      <c r="C28" s="3" t="s">
        <v>14</v>
      </c>
      <c r="D28" s="3">
        <v>3.2000000000000001E-2</v>
      </c>
      <c r="E28" s="6">
        <v>3.5000000000000003E-2</v>
      </c>
      <c r="F28" s="6">
        <v>0.03</v>
      </c>
      <c r="G28" s="6">
        <v>4.2000000000000003E-2</v>
      </c>
      <c r="H28" s="3">
        <v>5.6000000000000001E-2</v>
      </c>
      <c r="I28" s="3">
        <v>4.2999999999999997E-2</v>
      </c>
      <c r="J28" s="3">
        <v>8.5999999999999993E-2</v>
      </c>
      <c r="K28" s="2">
        <v>23</v>
      </c>
    </row>
    <row r="29" spans="1:11" x14ac:dyDescent="0.25">
      <c r="A29" s="5" t="s">
        <v>38</v>
      </c>
      <c r="B29" s="3">
        <v>2.7E-2</v>
      </c>
      <c r="C29" s="3">
        <v>2.3E-2</v>
      </c>
      <c r="D29" s="3">
        <v>3.3000000000000002E-2</v>
      </c>
      <c r="E29" s="6">
        <v>3.5999999999999997E-2</v>
      </c>
      <c r="F29" s="6">
        <v>3.1E-2</v>
      </c>
      <c r="G29" s="6">
        <v>4.3999999999999997E-2</v>
      </c>
      <c r="H29" s="3">
        <v>5.3999999999999999E-2</v>
      </c>
      <c r="I29" s="3">
        <v>4.2000000000000003E-2</v>
      </c>
      <c r="J29" s="3">
        <v>9.1999999999999998E-2</v>
      </c>
      <c r="K29" s="2">
        <v>35</v>
      </c>
    </row>
    <row r="30" spans="1:11" x14ac:dyDescent="0.25">
      <c r="A30" s="5" t="s">
        <v>39</v>
      </c>
      <c r="B30" s="3">
        <v>3.3000000000000002E-2</v>
      </c>
      <c r="C30" s="3">
        <v>2.8000000000000001E-2</v>
      </c>
      <c r="D30" s="3">
        <v>4.2000000000000003E-2</v>
      </c>
      <c r="E30" s="6">
        <v>4.5999999999999999E-2</v>
      </c>
      <c r="F30" s="6">
        <v>3.9E-2</v>
      </c>
      <c r="G30" s="6">
        <v>5.8000000000000003E-2</v>
      </c>
      <c r="H30" s="3">
        <v>7.3999999999999996E-2</v>
      </c>
      <c r="I30" s="3">
        <v>5.6000000000000001E-2</v>
      </c>
      <c r="J30" s="3">
        <v>0.127</v>
      </c>
      <c r="K30" s="2">
        <v>1</v>
      </c>
    </row>
    <row r="31" spans="1:11" x14ac:dyDescent="0.25">
      <c r="A31" s="5" t="s">
        <v>40</v>
      </c>
      <c r="B31" s="3">
        <v>2.4E-2</v>
      </c>
      <c r="C31" s="3" t="s">
        <v>41</v>
      </c>
      <c r="D31" s="3">
        <v>2.7E-2</v>
      </c>
      <c r="E31" s="7">
        <v>3.2000000000000001E-2</v>
      </c>
      <c r="F31" s="6">
        <v>2.9000000000000001E-2</v>
      </c>
      <c r="G31" s="6">
        <v>3.6999999999999998E-2</v>
      </c>
      <c r="H31" s="3">
        <v>4.1000000000000002E-2</v>
      </c>
      <c r="I31" s="3">
        <v>3.5000000000000003E-2</v>
      </c>
      <c r="J31" s="3">
        <v>0.6</v>
      </c>
      <c r="K31" s="2">
        <v>3</v>
      </c>
    </row>
    <row r="32" spans="1:11" x14ac:dyDescent="0.25">
      <c r="A32" s="5" t="s">
        <v>42</v>
      </c>
      <c r="B32" s="3">
        <v>2.1000000000000001E-2</v>
      </c>
      <c r="C32" s="3">
        <v>1.7999999999999999E-2</v>
      </c>
      <c r="D32" s="3">
        <v>2.5000000000000001E-2</v>
      </c>
      <c r="E32" s="6">
        <v>2.7E-2</v>
      </c>
      <c r="F32" s="6">
        <v>2.4E-2</v>
      </c>
      <c r="G32" s="6">
        <v>3.3000000000000002E-2</v>
      </c>
      <c r="H32" s="3">
        <v>4.2999999999999997E-2</v>
      </c>
      <c r="I32" s="3">
        <v>3.4000000000000002E-2</v>
      </c>
      <c r="J32" s="3">
        <v>6.6000000000000003E-2</v>
      </c>
      <c r="K32" s="2">
        <v>36</v>
      </c>
    </row>
    <row r="33" spans="1:11" x14ac:dyDescent="0.25">
      <c r="A33" s="5" t="s">
        <v>43</v>
      </c>
      <c r="B33" s="3">
        <v>2.9000000000000001E-2</v>
      </c>
      <c r="C33" s="3" t="s">
        <v>30</v>
      </c>
      <c r="D33" s="3">
        <v>3.6999999999999998E-2</v>
      </c>
      <c r="E33" s="6">
        <v>4.1000000000000002E-2</v>
      </c>
      <c r="F33" s="6">
        <v>3.4000000000000002E-2</v>
      </c>
      <c r="G33" s="6">
        <v>5.3999999999999999E-2</v>
      </c>
      <c r="H33" s="3">
        <v>7.2999999999999995E-2</v>
      </c>
      <c r="I33" s="3">
        <v>5.0999999999999997E-2</v>
      </c>
      <c r="J33" s="3">
        <v>0.13800000000000001</v>
      </c>
      <c r="K33" s="2">
        <v>7</v>
      </c>
    </row>
    <row r="34" spans="1:11" x14ac:dyDescent="0.25">
      <c r="A34" s="5" t="s">
        <v>44</v>
      </c>
      <c r="B34" s="3">
        <v>4.1000000000000002E-2</v>
      </c>
      <c r="C34" s="3">
        <v>3.5999999999999997E-2</v>
      </c>
      <c r="D34" s="3">
        <v>0.05</v>
      </c>
      <c r="E34" s="6">
        <v>5.6000000000000001E-2</v>
      </c>
      <c r="F34" s="6">
        <v>4.9000000000000002E-2</v>
      </c>
      <c r="G34" s="6">
        <v>6.8000000000000005E-2</v>
      </c>
      <c r="H34" s="3">
        <v>8.3000000000000004E-2</v>
      </c>
      <c r="I34" s="3">
        <v>6.6000000000000003E-2</v>
      </c>
      <c r="J34" s="3">
        <v>0.13300000000000001</v>
      </c>
      <c r="K34" s="2">
        <v>58</v>
      </c>
    </row>
    <row r="35" spans="1:11" x14ac:dyDescent="0.25">
      <c r="A35" s="5" t="s">
        <v>45</v>
      </c>
      <c r="B35" s="3">
        <v>4.1000000000000002E-2</v>
      </c>
      <c r="C35" s="3">
        <v>3.5999999999999997E-2</v>
      </c>
      <c r="D35" s="3">
        <v>5.0999999999999997E-2</v>
      </c>
      <c r="E35" s="6">
        <v>5.1999999999999998E-2</v>
      </c>
      <c r="F35" s="6">
        <v>4.4999999999999998E-2</v>
      </c>
      <c r="G35" s="6">
        <v>6.4000000000000001E-2</v>
      </c>
      <c r="H35" s="3">
        <v>8.5000000000000006E-2</v>
      </c>
      <c r="I35" s="3">
        <v>6.3E-2</v>
      </c>
      <c r="J35" s="3">
        <v>0.14099999999999999</v>
      </c>
      <c r="K35" s="2">
        <v>56</v>
      </c>
    </row>
    <row r="36" spans="1:11" x14ac:dyDescent="0.25">
      <c r="A36" s="5" t="s">
        <v>46</v>
      </c>
      <c r="B36" s="3">
        <v>2.8000000000000001E-2</v>
      </c>
      <c r="C36" s="3" t="s">
        <v>12</v>
      </c>
      <c r="D36" s="3">
        <v>3.4000000000000002E-2</v>
      </c>
      <c r="E36" s="6">
        <v>3.6999999999999998E-2</v>
      </c>
      <c r="F36" s="6">
        <v>3.3000000000000002E-2</v>
      </c>
      <c r="G36" s="6">
        <v>4.3999999999999997E-2</v>
      </c>
      <c r="H36" s="3">
        <v>5.8000000000000003E-2</v>
      </c>
      <c r="I36" s="3">
        <v>4.2999999999999997E-2</v>
      </c>
      <c r="J36" s="3">
        <v>9.0999999999999998E-2</v>
      </c>
      <c r="K36" s="2">
        <v>19</v>
      </c>
    </row>
    <row r="37" spans="1:11" x14ac:dyDescent="0.25">
      <c r="A37" s="5" t="s">
        <v>47</v>
      </c>
      <c r="B37" s="3">
        <v>3.7999999999999999E-2</v>
      </c>
      <c r="C37" s="3">
        <v>3.4000000000000002E-2</v>
      </c>
      <c r="D37" s="3">
        <v>4.5999999999999999E-2</v>
      </c>
      <c r="E37" s="6">
        <v>4.9000000000000002E-2</v>
      </c>
      <c r="F37" s="6">
        <v>4.3999999999999997E-2</v>
      </c>
      <c r="G37" s="6">
        <v>5.8999999999999997E-2</v>
      </c>
      <c r="H37" s="3">
        <v>7.2999999999999995E-2</v>
      </c>
      <c r="I37" s="3">
        <v>5.8999999999999997E-2</v>
      </c>
      <c r="J37" s="3">
        <v>0.112</v>
      </c>
      <c r="K37" s="2">
        <v>57</v>
      </c>
    </row>
    <row r="38" spans="1:11" x14ac:dyDescent="0.25">
      <c r="A38" s="5" t="s">
        <v>48</v>
      </c>
      <c r="B38" s="3">
        <v>2.4E-2</v>
      </c>
      <c r="C38" s="3" t="s">
        <v>49</v>
      </c>
      <c r="D38" s="3">
        <v>0.03</v>
      </c>
      <c r="E38" s="6">
        <v>3.3000000000000002E-2</v>
      </c>
      <c r="F38" s="6">
        <v>2.7E-2</v>
      </c>
      <c r="G38" s="6">
        <v>4.1000000000000002E-2</v>
      </c>
      <c r="H38" s="3">
        <v>5.7000000000000002E-2</v>
      </c>
      <c r="I38" s="3">
        <v>4.2999999999999997E-2</v>
      </c>
      <c r="J38" s="3">
        <v>8.5000000000000006E-2</v>
      </c>
      <c r="K38" s="2">
        <v>11</v>
      </c>
    </row>
    <row r="39" spans="1:11" x14ac:dyDescent="0.25">
      <c r="A39" s="5" t="s">
        <v>50</v>
      </c>
      <c r="B39" s="3">
        <v>1.4E-2</v>
      </c>
      <c r="C39" s="3">
        <v>1.2E-2</v>
      </c>
      <c r="D39" s="3">
        <v>1.7000000000000001E-2</v>
      </c>
      <c r="E39" s="6">
        <v>1.9E-2</v>
      </c>
      <c r="F39" s="6">
        <v>1.7000000000000001E-2</v>
      </c>
      <c r="G39" s="6">
        <v>2.4E-2</v>
      </c>
      <c r="H39" s="3">
        <v>0.03</v>
      </c>
      <c r="I39" s="3">
        <v>2.4E-2</v>
      </c>
      <c r="J39" s="3">
        <v>4.7E-2</v>
      </c>
      <c r="K39" s="2">
        <v>47</v>
      </c>
    </row>
    <row r="40" spans="1:11" x14ac:dyDescent="0.25">
      <c r="A40" s="5" t="s">
        <v>51</v>
      </c>
      <c r="B40" s="3">
        <v>3.5000000000000003E-2</v>
      </c>
      <c r="C40" s="3">
        <v>3.1E-2</v>
      </c>
      <c r="D40" s="3">
        <v>4.4999999999999998E-2</v>
      </c>
      <c r="E40" s="6">
        <v>4.3999999999999997E-2</v>
      </c>
      <c r="F40" s="6">
        <v>3.9E-2</v>
      </c>
      <c r="G40" s="6">
        <v>5.6000000000000001E-2</v>
      </c>
      <c r="H40" s="3">
        <v>6.2E-2</v>
      </c>
      <c r="I40" s="3">
        <v>4.7E-2</v>
      </c>
      <c r="J40" s="3">
        <v>0.11</v>
      </c>
      <c r="K40" s="2">
        <v>54</v>
      </c>
    </row>
    <row r="41" spans="1:11" x14ac:dyDescent="0.25">
      <c r="A41" s="5" t="s">
        <v>52</v>
      </c>
      <c r="B41" s="3">
        <v>2.5999999999999999E-2</v>
      </c>
      <c r="C41" s="3" t="s">
        <v>41</v>
      </c>
      <c r="D41" s="3">
        <v>3.2000000000000001E-2</v>
      </c>
      <c r="E41" s="6">
        <v>3.7999999999999999E-2</v>
      </c>
      <c r="F41" s="6">
        <v>3.2000000000000001E-2</v>
      </c>
      <c r="G41" s="6">
        <v>4.7E-2</v>
      </c>
      <c r="H41" s="3">
        <v>6.5000000000000002E-2</v>
      </c>
      <c r="I41" s="3">
        <v>4.7E-2</v>
      </c>
      <c r="J41" s="3">
        <v>0.109</v>
      </c>
      <c r="K41" s="2">
        <v>20</v>
      </c>
    </row>
    <row r="42" spans="1:11" x14ac:dyDescent="0.25">
      <c r="A42" s="5" t="s">
        <v>53</v>
      </c>
      <c r="B42" s="3">
        <v>3.1E-2</v>
      </c>
      <c r="C42" s="3">
        <v>2.7E-2</v>
      </c>
      <c r="D42" s="3">
        <v>3.6999999999999998E-2</v>
      </c>
      <c r="E42" s="6">
        <v>4.1000000000000002E-2</v>
      </c>
      <c r="F42" s="6">
        <v>3.5999999999999997E-2</v>
      </c>
      <c r="G42" s="6">
        <v>0.05</v>
      </c>
      <c r="H42" s="3">
        <v>6.0999999999999999E-2</v>
      </c>
      <c r="I42" s="3">
        <v>0.05</v>
      </c>
      <c r="J42" s="3">
        <v>9.4E-2</v>
      </c>
      <c r="K42" s="2">
        <v>41</v>
      </c>
    </row>
    <row r="43" spans="1:11" x14ac:dyDescent="0.25">
      <c r="A43" s="5" t="s">
        <v>54</v>
      </c>
      <c r="B43" s="3">
        <v>0.03</v>
      </c>
      <c r="C43" s="3" t="s">
        <v>12</v>
      </c>
      <c r="D43" s="3">
        <v>3.7999999999999999E-2</v>
      </c>
      <c r="E43" s="6">
        <v>0.04</v>
      </c>
      <c r="F43" s="6">
        <v>3.4000000000000002E-2</v>
      </c>
      <c r="G43" s="6">
        <v>5.0999999999999997E-2</v>
      </c>
      <c r="H43" s="3">
        <v>6.6000000000000003E-2</v>
      </c>
      <c r="I43" s="3">
        <v>0.05</v>
      </c>
      <c r="J43" s="3">
        <v>0.107</v>
      </c>
      <c r="K43" s="2">
        <v>12</v>
      </c>
    </row>
    <row r="44" spans="1:11" x14ac:dyDescent="0.25">
      <c r="A44" s="5" t="s">
        <v>55</v>
      </c>
      <c r="B44" s="3">
        <v>2.5000000000000001E-2</v>
      </c>
      <c r="C44" s="3" t="s">
        <v>32</v>
      </c>
      <c r="D44" s="3">
        <v>3.2000000000000001E-2</v>
      </c>
      <c r="E44" s="6">
        <v>3.5999999999999997E-2</v>
      </c>
      <c r="F44" s="6">
        <v>0.03</v>
      </c>
      <c r="G44" s="6">
        <v>4.5999999999999999E-2</v>
      </c>
      <c r="H44" s="3">
        <v>6.7000000000000004E-2</v>
      </c>
      <c r="I44" s="3">
        <v>4.8000000000000001E-2</v>
      </c>
      <c r="J44" s="3">
        <v>0.115</v>
      </c>
      <c r="K44" s="2">
        <v>9</v>
      </c>
    </row>
    <row r="45" spans="1:11" x14ac:dyDescent="0.25">
      <c r="A45" s="5" t="s">
        <v>56</v>
      </c>
      <c r="B45" s="3">
        <v>0.03</v>
      </c>
      <c r="C45" s="3" t="s">
        <v>12</v>
      </c>
      <c r="D45" s="3">
        <v>3.7999999999999999E-2</v>
      </c>
      <c r="E45" s="6">
        <v>4.1000000000000002E-2</v>
      </c>
      <c r="F45" s="6">
        <v>3.4000000000000002E-2</v>
      </c>
      <c r="G45" s="6">
        <v>5.1999999999999998E-2</v>
      </c>
      <c r="H45" s="3">
        <v>7.8E-2</v>
      </c>
      <c r="I45" s="3">
        <v>5.5E-2</v>
      </c>
      <c r="J45" s="3">
        <v>0.13300000000000001</v>
      </c>
      <c r="K45" s="2">
        <v>13</v>
      </c>
    </row>
    <row r="46" spans="1:11" x14ac:dyDescent="0.25">
      <c r="A46" s="5" t="s">
        <v>57</v>
      </c>
      <c r="B46" s="3">
        <v>2.5999999999999999E-2</v>
      </c>
      <c r="C46" s="3">
        <v>2.1999999999999999E-2</v>
      </c>
      <c r="D46" s="3">
        <v>3.4000000000000002E-2</v>
      </c>
      <c r="E46" s="6">
        <v>3.5000000000000003E-2</v>
      </c>
      <c r="F46" s="6">
        <v>0.03</v>
      </c>
      <c r="G46" s="6">
        <v>4.4999999999999998E-2</v>
      </c>
      <c r="H46" s="3">
        <v>6.0999999999999999E-2</v>
      </c>
      <c r="I46" s="3">
        <v>4.3999999999999997E-2</v>
      </c>
      <c r="J46" s="3">
        <v>0.108</v>
      </c>
      <c r="K46" s="2">
        <v>42</v>
      </c>
    </row>
    <row r="47" spans="1:11" x14ac:dyDescent="0.25">
      <c r="A47" s="5" t="s">
        <v>58</v>
      </c>
      <c r="B47" s="3">
        <v>2.4E-2</v>
      </c>
      <c r="C47" s="3">
        <v>2.1000000000000001E-2</v>
      </c>
      <c r="D47" s="3">
        <v>0.03</v>
      </c>
      <c r="E47" s="6">
        <v>3.2000000000000001E-2</v>
      </c>
      <c r="F47" s="6">
        <v>2.8000000000000001E-2</v>
      </c>
      <c r="G47" s="6">
        <v>0.04</v>
      </c>
      <c r="H47" s="3">
        <v>4.8000000000000001E-2</v>
      </c>
      <c r="I47" s="3">
        <v>3.7999999999999999E-2</v>
      </c>
      <c r="J47" s="3">
        <v>8.5999999999999993E-2</v>
      </c>
      <c r="K47" s="2">
        <v>59</v>
      </c>
    </row>
    <row r="48" spans="1:11" x14ac:dyDescent="0.25">
      <c r="A48" s="5" t="s">
        <v>59</v>
      </c>
      <c r="B48" s="3">
        <v>1.0999999999999999E-2</v>
      </c>
      <c r="C48" s="3">
        <v>8.9999999999999993E-3</v>
      </c>
      <c r="D48" s="3">
        <v>1.2999999999999999E-2</v>
      </c>
      <c r="E48" s="6">
        <v>1.4E-2</v>
      </c>
      <c r="F48" s="6">
        <v>1.2E-2</v>
      </c>
      <c r="G48" s="6">
        <v>1.7000000000000001E-2</v>
      </c>
      <c r="H48" s="3">
        <v>2.5000000000000001E-2</v>
      </c>
      <c r="I48" s="3">
        <v>1.7999999999999999E-2</v>
      </c>
      <c r="J48" s="3">
        <v>4.2000000000000003E-2</v>
      </c>
      <c r="K48" s="2">
        <v>68</v>
      </c>
    </row>
    <row r="49" spans="1:11" x14ac:dyDescent="0.25">
      <c r="A49" s="5" t="s">
        <v>60</v>
      </c>
      <c r="B49" s="3">
        <v>2.8000000000000001E-2</v>
      </c>
      <c r="C49" s="3">
        <v>2.5000000000000001E-2</v>
      </c>
      <c r="D49" s="3">
        <v>3.4000000000000002E-2</v>
      </c>
      <c r="E49" s="6">
        <v>0.04</v>
      </c>
      <c r="F49" s="6">
        <v>3.5999999999999997E-2</v>
      </c>
      <c r="G49" s="6">
        <v>4.8000000000000001E-2</v>
      </c>
      <c r="H49" s="3">
        <v>5.6000000000000001E-2</v>
      </c>
      <c r="I49" s="3">
        <v>4.4999999999999998E-2</v>
      </c>
      <c r="J49" s="3">
        <v>8.5999999999999993E-2</v>
      </c>
      <c r="K49" s="2">
        <v>37</v>
      </c>
    </row>
    <row r="50" spans="1:11" x14ac:dyDescent="0.25">
      <c r="A50" s="5" t="s">
        <v>61</v>
      </c>
      <c r="B50" s="3">
        <v>2.1000000000000001E-2</v>
      </c>
      <c r="C50" s="3">
        <v>1.7999999999999999E-2</v>
      </c>
      <c r="D50" s="3">
        <v>2.5999999999999999E-2</v>
      </c>
      <c r="E50" s="6">
        <v>2.7E-2</v>
      </c>
      <c r="F50" s="6">
        <v>2.4E-2</v>
      </c>
      <c r="G50" s="6">
        <v>3.4000000000000002E-2</v>
      </c>
      <c r="H50" s="3">
        <v>0.04</v>
      </c>
      <c r="I50" s="3">
        <v>3.2000000000000001E-2</v>
      </c>
      <c r="J50" s="3">
        <v>7.2999999999999995E-2</v>
      </c>
      <c r="K50" s="2">
        <v>60</v>
      </c>
    </row>
    <row r="51" spans="1:11" x14ac:dyDescent="0.25">
      <c r="A51" s="5" t="s">
        <v>62</v>
      </c>
      <c r="B51" s="3">
        <v>2.5000000000000001E-2</v>
      </c>
      <c r="C51" s="3" t="s">
        <v>14</v>
      </c>
      <c r="D51" s="3">
        <v>2.9000000000000001E-2</v>
      </c>
      <c r="E51" s="6">
        <v>3.5000000000000003E-2</v>
      </c>
      <c r="F51" s="6">
        <v>3.2000000000000001E-2</v>
      </c>
      <c r="G51" s="6">
        <v>4.1000000000000002E-2</v>
      </c>
      <c r="H51" s="3">
        <v>5.2999999999999999E-2</v>
      </c>
      <c r="I51" s="3">
        <v>4.1000000000000002E-2</v>
      </c>
      <c r="J51" s="3">
        <v>0.08</v>
      </c>
      <c r="K51" s="2">
        <v>14</v>
      </c>
    </row>
    <row r="52" spans="1:11" x14ac:dyDescent="0.25">
      <c r="A52" s="5" t="s">
        <v>63</v>
      </c>
      <c r="B52" s="3">
        <v>2.3E-2</v>
      </c>
      <c r="C52" s="3">
        <v>0.02</v>
      </c>
      <c r="D52" s="3">
        <v>2.8000000000000001E-2</v>
      </c>
      <c r="E52" s="6">
        <v>2.9000000000000001E-2</v>
      </c>
      <c r="F52" s="6">
        <v>2.5000000000000001E-2</v>
      </c>
      <c r="G52" s="6">
        <v>3.5000000000000003E-2</v>
      </c>
      <c r="H52" s="3">
        <v>4.1000000000000002E-2</v>
      </c>
      <c r="I52" s="3">
        <v>3.3000000000000002E-2</v>
      </c>
      <c r="J52" s="3">
        <v>7.0000000000000007E-2</v>
      </c>
      <c r="K52" s="2">
        <v>61</v>
      </c>
    </row>
    <row r="53" spans="1:11" x14ac:dyDescent="0.25">
      <c r="A53" s="5" t="s">
        <v>64</v>
      </c>
      <c r="B53" s="3">
        <v>2.7E-2</v>
      </c>
      <c r="C53" s="3" t="s">
        <v>14</v>
      </c>
      <c r="D53" s="3">
        <v>3.4000000000000002E-2</v>
      </c>
      <c r="E53" s="6">
        <v>3.5999999999999997E-2</v>
      </c>
      <c r="F53" s="6">
        <v>0.03</v>
      </c>
      <c r="G53" s="6">
        <v>4.4999999999999998E-2</v>
      </c>
      <c r="H53" s="3">
        <v>6.0999999999999999E-2</v>
      </c>
      <c r="I53" s="3">
        <v>4.4999999999999998E-2</v>
      </c>
      <c r="J53" s="3">
        <v>0.10299999999999999</v>
      </c>
      <c r="K53" s="2">
        <v>8</v>
      </c>
    </row>
    <row r="54" spans="1:11" x14ac:dyDescent="0.25">
      <c r="A54" s="5" t="s">
        <v>65</v>
      </c>
      <c r="B54" s="3">
        <v>2.4E-2</v>
      </c>
      <c r="C54" s="3">
        <v>2.1000000000000001E-2</v>
      </c>
      <c r="D54" s="3">
        <v>2.9000000000000001E-2</v>
      </c>
      <c r="E54" s="6">
        <v>3.1E-2</v>
      </c>
      <c r="F54" s="6">
        <v>2.7E-2</v>
      </c>
      <c r="G54" s="6">
        <v>3.7999999999999999E-2</v>
      </c>
      <c r="H54" s="3">
        <v>5.1999999999999998E-2</v>
      </c>
      <c r="I54" s="3">
        <v>0.04</v>
      </c>
      <c r="J54" s="3">
        <v>8.2000000000000003E-2</v>
      </c>
      <c r="K54" s="2">
        <v>62</v>
      </c>
    </row>
    <row r="55" spans="1:11" x14ac:dyDescent="0.25">
      <c r="A55" s="5" t="s">
        <v>66</v>
      </c>
      <c r="B55" s="3">
        <v>1.2999999999999999E-2</v>
      </c>
      <c r="C55" s="3">
        <v>1.0999999999999999E-2</v>
      </c>
      <c r="D55" s="3">
        <v>1.6E-2</v>
      </c>
      <c r="E55" s="6">
        <v>1.7999999999999999E-2</v>
      </c>
      <c r="F55" s="6">
        <v>1.4999999999999999E-2</v>
      </c>
      <c r="G55" s="6">
        <v>2.1999999999999999E-2</v>
      </c>
      <c r="H55" s="3">
        <v>3.5000000000000003E-2</v>
      </c>
      <c r="I55" s="3">
        <v>2.4E-2</v>
      </c>
      <c r="J55" s="3">
        <v>5.7000000000000002E-2</v>
      </c>
      <c r="K55" s="2">
        <v>69</v>
      </c>
    </row>
    <row r="56" spans="1:11" x14ac:dyDescent="0.25">
      <c r="A56" s="5" t="s">
        <v>67</v>
      </c>
      <c r="B56" s="3">
        <v>2.8000000000000001E-2</v>
      </c>
      <c r="C56" s="3">
        <v>2.5000000000000001E-2</v>
      </c>
      <c r="D56" s="3">
        <v>3.5000000000000003E-2</v>
      </c>
      <c r="E56" s="6">
        <v>3.6999999999999998E-2</v>
      </c>
      <c r="F56" s="6">
        <v>3.2000000000000001E-2</v>
      </c>
      <c r="G56" s="6">
        <v>4.4999999999999998E-2</v>
      </c>
      <c r="H56" s="3">
        <v>5.8999999999999997E-2</v>
      </c>
      <c r="I56" s="3">
        <v>4.7E-2</v>
      </c>
      <c r="J56" s="3">
        <v>9.0999999999999998E-2</v>
      </c>
      <c r="K56" s="2">
        <v>44</v>
      </c>
    </row>
    <row r="57" spans="1:11" x14ac:dyDescent="0.25">
      <c r="A57" s="5" t="s">
        <v>68</v>
      </c>
      <c r="B57" s="3">
        <v>3.1E-2</v>
      </c>
      <c r="C57" s="3">
        <v>2.5999999999999999E-2</v>
      </c>
      <c r="D57" s="3">
        <v>0.04</v>
      </c>
      <c r="E57" s="6">
        <v>4.3999999999999997E-2</v>
      </c>
      <c r="F57" s="6">
        <v>3.6999999999999998E-2</v>
      </c>
      <c r="G57" s="6">
        <v>5.7000000000000002E-2</v>
      </c>
      <c r="H57" s="3">
        <v>8.3000000000000004E-2</v>
      </c>
      <c r="I57" s="3">
        <v>5.8999999999999997E-2</v>
      </c>
      <c r="J57" s="3">
        <v>0.13800000000000001</v>
      </c>
      <c r="K57" s="2">
        <v>27</v>
      </c>
    </row>
    <row r="58" spans="1:11" x14ac:dyDescent="0.25">
      <c r="A58" s="5" t="s">
        <v>69</v>
      </c>
      <c r="B58" s="3">
        <v>1.4999999999999999E-2</v>
      </c>
      <c r="C58" s="3">
        <v>1.2999999999999999E-2</v>
      </c>
      <c r="D58" s="3">
        <v>1.7999999999999999E-2</v>
      </c>
      <c r="E58" s="6">
        <v>0.02</v>
      </c>
      <c r="F58" s="6">
        <v>1.7000000000000001E-2</v>
      </c>
      <c r="G58" s="6">
        <v>2.5000000000000001E-2</v>
      </c>
      <c r="H58" s="3">
        <v>3.3000000000000002E-2</v>
      </c>
      <c r="I58" s="3">
        <v>2.5000000000000001E-2</v>
      </c>
      <c r="J58" s="3">
        <v>5.8999999999999997E-2</v>
      </c>
      <c r="K58" s="2">
        <v>70</v>
      </c>
    </row>
    <row r="59" spans="1:11" x14ac:dyDescent="0.25">
      <c r="A59" s="5" t="s">
        <v>70</v>
      </c>
      <c r="B59" s="3">
        <v>1.9E-2</v>
      </c>
      <c r="C59" s="3">
        <v>1.4999999999999999E-2</v>
      </c>
      <c r="D59" s="3">
        <v>2.4E-2</v>
      </c>
      <c r="E59" s="6">
        <v>2.5999999999999999E-2</v>
      </c>
      <c r="F59" s="6">
        <v>2.1000000000000001E-2</v>
      </c>
      <c r="G59" s="6">
        <v>3.4000000000000002E-2</v>
      </c>
      <c r="H59" s="3">
        <v>4.7E-2</v>
      </c>
      <c r="I59" s="3">
        <v>3.3000000000000002E-2</v>
      </c>
      <c r="J59" s="3">
        <v>8.4000000000000005E-2</v>
      </c>
      <c r="K59" s="2">
        <v>48</v>
      </c>
    </row>
    <row r="60" spans="1:11" x14ac:dyDescent="0.25">
      <c r="A60" s="5" t="s">
        <v>71</v>
      </c>
      <c r="B60" s="3">
        <v>3.3000000000000002E-2</v>
      </c>
      <c r="C60" s="3">
        <v>2.9000000000000001E-2</v>
      </c>
      <c r="D60" s="3">
        <v>4.2000000000000003E-2</v>
      </c>
      <c r="E60" s="6">
        <v>4.4999999999999998E-2</v>
      </c>
      <c r="F60" s="6">
        <v>3.9E-2</v>
      </c>
      <c r="G60" s="6">
        <v>5.6000000000000001E-2</v>
      </c>
      <c r="H60" s="3">
        <v>7.8E-2</v>
      </c>
      <c r="I60" s="3">
        <v>5.7000000000000002E-2</v>
      </c>
      <c r="J60" s="3">
        <v>0.13200000000000001</v>
      </c>
      <c r="K60" s="2">
        <v>29</v>
      </c>
    </row>
    <row r="61" spans="1:11" x14ac:dyDescent="0.25">
      <c r="A61" s="5" t="s">
        <v>72</v>
      </c>
      <c r="B61" s="3">
        <v>3.7999999999999999E-2</v>
      </c>
      <c r="C61" s="3">
        <v>3.5000000000000003E-2</v>
      </c>
      <c r="D61" s="3">
        <v>4.4999999999999998E-2</v>
      </c>
      <c r="E61" s="6">
        <v>5.1999999999999998E-2</v>
      </c>
      <c r="F61" s="6">
        <v>4.5999999999999999E-2</v>
      </c>
      <c r="G61" s="6">
        <v>6.0999999999999999E-2</v>
      </c>
      <c r="H61" s="3">
        <v>7.3999999999999996E-2</v>
      </c>
      <c r="I61" s="3">
        <v>5.7000000000000002E-2</v>
      </c>
      <c r="J61" s="3">
        <v>0.123</v>
      </c>
      <c r="K61" s="2">
        <v>63</v>
      </c>
    </row>
    <row r="62" spans="1:11" x14ac:dyDescent="0.25">
      <c r="A62" s="5" t="s">
        <v>73</v>
      </c>
      <c r="B62" s="3">
        <v>1.7000000000000001E-2</v>
      </c>
      <c r="C62" s="3">
        <v>1.4E-2</v>
      </c>
      <c r="D62" s="3">
        <v>2.1000000000000001E-2</v>
      </c>
      <c r="E62" s="6">
        <v>2.1000000000000001E-2</v>
      </c>
      <c r="F62" s="6">
        <v>1.7999999999999999E-2</v>
      </c>
      <c r="G62" s="6">
        <v>2.7E-2</v>
      </c>
      <c r="H62" s="3">
        <v>4.4999999999999998E-2</v>
      </c>
      <c r="I62" s="3">
        <v>3.2000000000000001E-2</v>
      </c>
      <c r="J62" s="3">
        <v>7.0000000000000007E-2</v>
      </c>
      <c r="K62" s="2">
        <v>49</v>
      </c>
    </row>
    <row r="63" spans="1:11" x14ac:dyDescent="0.25">
      <c r="A63" s="5" t="s">
        <v>74</v>
      </c>
      <c r="B63" s="3">
        <v>2.5999999999999999E-2</v>
      </c>
      <c r="C63" s="3">
        <v>2.1999999999999999E-2</v>
      </c>
      <c r="D63" s="3">
        <v>3.3000000000000002E-2</v>
      </c>
      <c r="E63" s="6">
        <v>3.5999999999999997E-2</v>
      </c>
      <c r="F63" s="6">
        <v>0.03</v>
      </c>
      <c r="G63" s="6">
        <v>4.4999999999999998E-2</v>
      </c>
      <c r="H63" s="3">
        <v>6.4000000000000001E-2</v>
      </c>
      <c r="I63" s="3">
        <v>4.5999999999999999E-2</v>
      </c>
      <c r="J63" s="3">
        <v>0.109</v>
      </c>
      <c r="K63" s="2">
        <v>45</v>
      </c>
    </row>
    <row r="64" spans="1:11" x14ac:dyDescent="0.25">
      <c r="A64" s="5" t="s">
        <v>75</v>
      </c>
      <c r="B64" s="3">
        <v>1.2E-2</v>
      </c>
      <c r="C64" s="3">
        <v>0.01</v>
      </c>
      <c r="D64" s="3">
        <v>1.6E-2</v>
      </c>
      <c r="E64" s="6">
        <v>1.6E-2</v>
      </c>
      <c r="F64" s="6">
        <v>1.2999999999999999E-2</v>
      </c>
      <c r="G64" s="6">
        <v>2.1000000000000001E-2</v>
      </c>
      <c r="H64" s="3">
        <v>3.5000000000000003E-2</v>
      </c>
      <c r="I64" s="3">
        <v>2.3E-2</v>
      </c>
      <c r="J64" s="3">
        <v>5.6000000000000001E-2</v>
      </c>
      <c r="K64" s="2">
        <v>50</v>
      </c>
    </row>
    <row r="65" spans="1:11" x14ac:dyDescent="0.25">
      <c r="A65" s="5" t="s">
        <v>0</v>
      </c>
      <c r="B65" s="3">
        <v>3.3000000000000002E-2</v>
      </c>
      <c r="C65" s="3">
        <v>2.9000000000000001E-2</v>
      </c>
      <c r="D65" s="3">
        <v>3.9E-2</v>
      </c>
      <c r="E65" s="6">
        <v>4.2999999999999997E-2</v>
      </c>
      <c r="F65" s="6">
        <v>3.9E-2</v>
      </c>
      <c r="G65" s="6">
        <v>5.1999999999999998E-2</v>
      </c>
      <c r="H65" s="3">
        <v>6.0999999999999999E-2</v>
      </c>
      <c r="I65" s="3">
        <v>0.05</v>
      </c>
      <c r="J65" s="3">
        <v>0.09</v>
      </c>
      <c r="K65" s="2">
        <v>31</v>
      </c>
    </row>
    <row r="66" spans="1:11" x14ac:dyDescent="0.25">
      <c r="A66" s="5" t="s">
        <v>76</v>
      </c>
      <c r="B66" s="3">
        <v>0.02</v>
      </c>
      <c r="C66" s="3">
        <v>1.7000000000000001E-2</v>
      </c>
      <c r="D66" s="3">
        <v>2.5999999999999999E-2</v>
      </c>
      <c r="E66" s="6">
        <v>2.5999999999999999E-2</v>
      </c>
      <c r="F66" s="6">
        <v>2.1999999999999999E-2</v>
      </c>
      <c r="G66" s="6">
        <v>3.4000000000000002E-2</v>
      </c>
      <c r="H66" s="3">
        <v>0.05</v>
      </c>
      <c r="I66" s="3">
        <v>3.5999999999999997E-2</v>
      </c>
      <c r="J66" s="3">
        <v>8.2000000000000003E-2</v>
      </c>
      <c r="K66" s="2">
        <v>67</v>
      </c>
    </row>
    <row r="67" spans="1:11" x14ac:dyDescent="0.25">
      <c r="A67" s="5" t="s">
        <v>77</v>
      </c>
      <c r="B67" s="3">
        <v>2.5000000000000001E-2</v>
      </c>
      <c r="C67" s="3" t="s">
        <v>41</v>
      </c>
      <c r="D67" s="3">
        <v>3.3000000000000002E-2</v>
      </c>
      <c r="E67" s="6">
        <v>3.5000000000000003E-2</v>
      </c>
      <c r="F67" s="6">
        <v>0.03</v>
      </c>
      <c r="G67" s="6">
        <v>4.5999999999999999E-2</v>
      </c>
      <c r="H67" s="3">
        <v>5.6000000000000001E-2</v>
      </c>
      <c r="I67" s="3">
        <v>4.1000000000000002E-2</v>
      </c>
      <c r="J67" s="3">
        <v>9.9000000000000005E-2</v>
      </c>
      <c r="K67" s="2">
        <v>25</v>
      </c>
    </row>
    <row r="68" spans="1:11" x14ac:dyDescent="0.25">
      <c r="A68" s="5" t="s">
        <v>78</v>
      </c>
      <c r="B68" s="3">
        <v>3.1E-2</v>
      </c>
      <c r="C68" s="3" t="s">
        <v>19</v>
      </c>
      <c r="D68" s="3">
        <v>0.04</v>
      </c>
      <c r="E68" s="6">
        <v>4.2000000000000003E-2</v>
      </c>
      <c r="F68" s="6">
        <v>3.5000000000000003E-2</v>
      </c>
      <c r="G68" s="6">
        <v>5.2999999999999999E-2</v>
      </c>
      <c r="H68" s="3">
        <v>7.0000000000000007E-2</v>
      </c>
      <c r="I68" s="3">
        <v>5.2999999999999999E-2</v>
      </c>
      <c r="J68" s="3">
        <v>0.125</v>
      </c>
      <c r="K68" s="2">
        <v>21</v>
      </c>
    </row>
    <row r="69" spans="1:11" x14ac:dyDescent="0.25">
      <c r="A69" s="5" t="s">
        <v>79</v>
      </c>
      <c r="B69" s="3">
        <v>0.01</v>
      </c>
      <c r="C69" s="3">
        <v>8.0000000000000002E-3</v>
      </c>
      <c r="D69" s="3">
        <v>1.2E-2</v>
      </c>
      <c r="E69" s="6">
        <v>1.2999999999999999E-2</v>
      </c>
      <c r="F69" s="6">
        <v>1.0999999999999999E-2</v>
      </c>
      <c r="G69" s="6">
        <v>1.6E-2</v>
      </c>
      <c r="H69" s="3">
        <v>2.3E-2</v>
      </c>
      <c r="I69" s="3">
        <v>1.7000000000000001E-2</v>
      </c>
      <c r="J69" s="3">
        <v>3.9E-2</v>
      </c>
      <c r="K69" s="2">
        <v>51</v>
      </c>
    </row>
    <row r="70" spans="1:11" x14ac:dyDescent="0.25">
      <c r="A70" s="5" t="s">
        <v>80</v>
      </c>
      <c r="B70" s="3">
        <v>3.2000000000000001E-2</v>
      </c>
      <c r="C70" s="3" t="s">
        <v>19</v>
      </c>
      <c r="D70" s="3">
        <v>0.04</v>
      </c>
      <c r="E70" s="6">
        <v>4.4999999999999998E-2</v>
      </c>
      <c r="F70" s="6">
        <v>3.7999999999999999E-2</v>
      </c>
      <c r="G70" s="6">
        <v>5.6000000000000001E-2</v>
      </c>
      <c r="H70" s="3">
        <v>8.4000000000000005E-2</v>
      </c>
      <c r="I70" s="3">
        <v>6.2E-2</v>
      </c>
      <c r="J70" s="3">
        <v>0.13800000000000001</v>
      </c>
      <c r="K70" s="2">
        <v>26</v>
      </c>
    </row>
    <row r="71" spans="1:11" x14ac:dyDescent="0.25">
      <c r="A71" s="5" t="s">
        <v>81</v>
      </c>
      <c r="B71" s="3">
        <v>3.2000000000000001E-2</v>
      </c>
      <c r="C71" s="3">
        <v>2.7E-2</v>
      </c>
      <c r="D71" s="3">
        <v>3.9E-2</v>
      </c>
      <c r="E71" s="6">
        <v>4.4999999999999998E-2</v>
      </c>
      <c r="F71" s="6">
        <v>3.9E-2</v>
      </c>
      <c r="G71" s="6">
        <v>5.6000000000000001E-2</v>
      </c>
      <c r="H71" s="3">
        <v>7.3999999999999996E-2</v>
      </c>
      <c r="I71" s="3">
        <v>5.5E-2</v>
      </c>
      <c r="J71" s="3">
        <v>0.127</v>
      </c>
      <c r="K71" s="2">
        <v>28</v>
      </c>
    </row>
    <row r="72" spans="1:11" x14ac:dyDescent="0.25">
      <c r="A72" s="5" t="s">
        <v>82</v>
      </c>
      <c r="B72" s="3">
        <v>2.5000000000000001E-2</v>
      </c>
      <c r="C72" s="3" t="s">
        <v>41</v>
      </c>
      <c r="D72" s="3">
        <v>2.9000000000000001E-2</v>
      </c>
      <c r="E72" s="6">
        <v>3.3000000000000002E-2</v>
      </c>
      <c r="F72" s="6">
        <v>0.03</v>
      </c>
      <c r="G72" s="6">
        <v>3.9E-2</v>
      </c>
      <c r="H72" s="3">
        <v>5.0999999999999997E-2</v>
      </c>
      <c r="I72" s="3">
        <v>3.9E-2</v>
      </c>
      <c r="J72" s="3">
        <v>8.1000000000000003E-2</v>
      </c>
      <c r="K72" s="2">
        <v>24</v>
      </c>
    </row>
    <row r="75" spans="1:11" x14ac:dyDescent="0.25">
      <c r="A75" s="1" t="s">
        <v>95</v>
      </c>
    </row>
    <row r="76" spans="1:11" x14ac:dyDescent="0.25">
      <c r="A76" s="1" t="s">
        <v>96</v>
      </c>
    </row>
  </sheetData>
  <sheetProtection algorithmName="SHA-512" hashValue="S2eP5sOgPT8kvRoHyKgonZ0eaHyeOpMaKr3L5tHHQJ8Zqapn44lUqLin4SNpWiRnGtUUnUSlWvapVLfR5FqALw==" saltValue="x1Sb5nCEowCp5OUdGFIKnA==" spinCount="100000" sheet="1" objects="1" scenarios="1"/>
  <autoFilter ref="A2:K2" xr:uid="{6BBBC696-0DB5-4FD8-8A83-F7FCCD76DB58}">
    <sortState xmlns:xlrd2="http://schemas.microsoft.com/office/spreadsheetml/2017/richdata2" ref="A3:K72">
      <sortCondition ref="A2"/>
    </sortState>
  </autoFilter>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87FF1B5EBAAE247B38F06285ED47E85" ma:contentTypeVersion="16" ma:contentTypeDescription="Create a new document." ma:contentTypeScope="" ma:versionID="c6753c10e8a6c9ff84f3875965dc7a4d">
  <xsd:schema xmlns:xsd="http://www.w3.org/2001/XMLSchema" xmlns:xs="http://www.w3.org/2001/XMLSchema" xmlns:p="http://schemas.microsoft.com/office/2006/metadata/properties" xmlns:ns2="7e9937ea-c649-4982-9d29-39a5dc10352c" xmlns:ns3="74c0e9cc-5fd9-496f-9833-a1f776650565" targetNamespace="http://schemas.microsoft.com/office/2006/metadata/properties" ma:root="true" ma:fieldsID="136427d7082bd7e4aa0a45fd88e59f7e" ns2:_="" ns3:_="">
    <xsd:import namespace="7e9937ea-c649-4982-9d29-39a5dc10352c"/>
    <xsd:import namespace="74c0e9cc-5fd9-496f-9833-a1f77665056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9937ea-c649-4982-9d29-39a5dc1035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c28aef2-8c6c-47fc-89e9-b48191b0681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c0e9cc-5fd9-496f-9833-a1f77665056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ea5a6fd4-321e-4cc9-b7bf-eb3d0d353238}" ma:internalName="TaxCatchAll" ma:showField="CatchAllData" ma:web="74c0e9cc-5fd9-496f-9833-a1f7766505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e9937ea-c649-4982-9d29-39a5dc10352c">
      <Terms xmlns="http://schemas.microsoft.com/office/infopath/2007/PartnerControls"/>
    </lcf76f155ced4ddcb4097134ff3c332f>
    <TaxCatchAll xmlns="74c0e9cc-5fd9-496f-9833-a1f776650565" xsi:nil="true"/>
  </documentManagement>
</p:properties>
</file>

<file path=customXml/itemProps1.xml><?xml version="1.0" encoding="utf-8"?>
<ds:datastoreItem xmlns:ds="http://schemas.openxmlformats.org/officeDocument/2006/customXml" ds:itemID="{18E66D1F-0DD9-467B-B55D-B5D634383596}">
  <ds:schemaRefs>
    <ds:schemaRef ds:uri="http://schemas.microsoft.com/sharepoint/v3/contenttype/forms"/>
  </ds:schemaRefs>
</ds:datastoreItem>
</file>

<file path=customXml/itemProps2.xml><?xml version="1.0" encoding="utf-8"?>
<ds:datastoreItem xmlns:ds="http://schemas.openxmlformats.org/officeDocument/2006/customXml" ds:itemID="{185D0F0A-ACF8-4C14-A3F3-AAECE1F740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9937ea-c649-4982-9d29-39a5dc10352c"/>
    <ds:schemaRef ds:uri="74c0e9cc-5fd9-496f-9833-a1f7766505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B1A4D7-F716-40EF-8528-4E9335E6F7D1}">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74c0e9cc-5fd9-496f-9833-a1f776650565"/>
    <ds:schemaRef ds:uri="7e9937ea-c649-4982-9d29-39a5dc10352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Niederschlagsberechnung</vt:lpstr>
      <vt:lpstr>Carte des stations de mesure</vt:lpstr>
      <vt:lpstr>Valeurs des stations de mesure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Patrick Schnyder</dc:creator>
  <cp:keywords/>
  <dc:description/>
  <cp:lastModifiedBy>Erika Masserey</cp:lastModifiedBy>
  <cp:revision/>
  <cp:lastPrinted>2025-05-22T06:22:35Z</cp:lastPrinted>
  <dcterms:created xsi:type="dcterms:W3CDTF">2024-05-01T13:54:29Z</dcterms:created>
  <dcterms:modified xsi:type="dcterms:W3CDTF">2025-05-22T06:26:41Z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83d9081-ff0c-403e-9495-6ce7896734ce_Enabled">
    <vt:lpwstr>true</vt:lpwstr>
  </property>
  <property fmtid="{D5CDD505-2E9C-101B-9397-08002B2CF9AE}" pid="3" name="MSIP_Label_583d9081-ff0c-403e-9495-6ce7896734ce_SetDate">
    <vt:lpwstr>2024-05-01T13:54:51Z</vt:lpwstr>
  </property>
  <property fmtid="{D5CDD505-2E9C-101B-9397-08002B2CF9AE}" pid="4" name="MSIP_Label_583d9081-ff0c-403e-9495-6ce7896734ce_Method">
    <vt:lpwstr>Standard</vt:lpwstr>
  </property>
  <property fmtid="{D5CDD505-2E9C-101B-9397-08002B2CF9AE}" pid="5" name="MSIP_Label_583d9081-ff0c-403e-9495-6ce7896734ce_Name">
    <vt:lpwstr>583d9081-ff0c-403e-9495-6ce7896734ce</vt:lpwstr>
  </property>
  <property fmtid="{D5CDD505-2E9C-101B-9397-08002B2CF9AE}" pid="6" name="MSIP_Label_583d9081-ff0c-403e-9495-6ce7896734ce_SiteId">
    <vt:lpwstr>49c79685-7e11-437a-bb25-eba58fc041f5</vt:lpwstr>
  </property>
  <property fmtid="{D5CDD505-2E9C-101B-9397-08002B2CF9AE}" pid="7" name="MSIP_Label_583d9081-ff0c-403e-9495-6ce7896734ce_ActionId">
    <vt:lpwstr>04a31769-3d8f-4393-9b6c-c59ae4ed9f67</vt:lpwstr>
  </property>
  <property fmtid="{D5CDD505-2E9C-101B-9397-08002B2CF9AE}" pid="8" name="MSIP_Label_583d9081-ff0c-403e-9495-6ce7896734ce_ContentBits">
    <vt:lpwstr>0</vt:lpwstr>
  </property>
  <property fmtid="{D5CDD505-2E9C-101B-9397-08002B2CF9AE}" pid="9" name="MediaServiceImageTags">
    <vt:lpwstr/>
  </property>
  <property fmtid="{D5CDD505-2E9C-101B-9397-08002B2CF9AE}" pid="10" name="ContentTypeId">
    <vt:lpwstr>0x010100987FF1B5EBAAE247B38F06285ED47E85</vt:lpwstr>
  </property>
</Properties>
</file>