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geberit-my.sharepoint.com/personal/patrick_schnyder_geberit_com/Documents/Desktop/"/>
    </mc:Choice>
  </mc:AlternateContent>
  <xr:revisionPtr revIDLastSave="50" documentId="8_{9AAD339D-22D2-43A2-8369-24574CAC81A9}" xr6:coauthVersionLast="47" xr6:coauthVersionMax="47" xr10:uidLastSave="{8B034E6A-9315-41CC-917D-43B8FE998EC5}"/>
  <workbookProtection workbookAlgorithmName="SHA-512" workbookHashValue="aN3VZ14Zj4XVPjZTtnZgoNoYCfLPIeXTz9o3hWiyc5sCRwpv3RnDBr8fqHZnB0lrk+6646P6hgVyQpQnNtW1SQ==" workbookSaltValue="JC5jyaVAsoK9aHGIvdvqWA==" workbookSpinCount="100000" lockStructure="1"/>
  <bookViews>
    <workbookView xWindow="-120" yWindow="-120" windowWidth="29040" windowHeight="15720" xr2:uid="{D557A05C-F4B8-4852-82D7-1EE48ACF74DB}"/>
  </bookViews>
  <sheets>
    <sheet name="Konfigurator CleanFloor30" sheetId="9" r:id="rId1"/>
    <sheet name="Konfigurator DF Stahlwanne" sheetId="8" r:id="rId2"/>
    <sheet name="CleanFloor30" sheetId="10" state="hidden" r:id="rId3"/>
    <sheet name="Stahlwannen" sheetId="2" state="hidden" r:id="rId4"/>
    <sheet name="Duofix Rahmen" sheetId="3" state="hidden" r:id="rId5"/>
    <sheet name="Zubehörset" sheetId="4" state="hidden" r:id="rId6"/>
    <sheet name="Duschwannensiphon d90" sheetId="5" state="hidden" r:id="rId7"/>
    <sheet name="Abdeckung" sheetId="6" state="hidden" r:id="rId8"/>
  </sheets>
  <definedNames>
    <definedName name="_xlnm.Print_Area" localSheetId="0">'Konfigurator CleanFloor30'!$A$1:$G$38</definedName>
    <definedName name="_xlnm.Print_Area" localSheetId="1">'Konfigurator DF Stahlwanne'!$A$1:$G$49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8" l="1" a="1"/>
  <c r="A16" i="8" s="1"/>
  <c r="B16" i="8" s="1"/>
  <c r="A20" i="8" a="1"/>
  <c r="A20" i="8" s="1"/>
  <c r="A42" i="8" s="1"/>
  <c r="A21" i="9" a="1"/>
  <c r="A21" i="9" s="1"/>
  <c r="C44" i="8"/>
  <c r="A35" i="8"/>
  <c r="A25" i="9" a="1"/>
  <c r="A25" i="9" s="1"/>
  <c r="A59" i="9" s="1"/>
  <c r="A29" i="9" s="1" a="1"/>
  <c r="A29" i="9" s="1"/>
  <c r="A28" i="8"/>
  <c r="B21" i="9" l="1"/>
  <c r="B35" i="9" s="1"/>
  <c r="A35" i="9"/>
  <c r="A36" i="9"/>
  <c r="B41" i="8"/>
  <c r="A41" i="8"/>
  <c r="B35" i="8"/>
  <c r="B45" i="8" s="1"/>
  <c r="A45" i="8"/>
  <c r="B28" i="8"/>
  <c r="B44" i="8" s="1"/>
  <c r="A44" i="8"/>
  <c r="B25" i="9"/>
  <c r="B36" i="9" s="1"/>
  <c r="B20" i="8"/>
  <c r="B42" i="8" s="1"/>
  <c r="A57" i="8"/>
  <c r="A24" i="8" s="1" a="1"/>
  <c r="A24" i="8" s="1"/>
  <c r="C21" i="9" l="1"/>
  <c r="A37" i="9"/>
  <c r="C16" i="8"/>
  <c r="A43" i="8"/>
  <c r="B24" i="8"/>
  <c r="B43" i="8" s="1"/>
  <c r="B29" i="9"/>
  <c r="B3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<sst xmlns="http://schemas.openxmlformats.org/spreadsheetml/2006/main" count="885" uniqueCount="389">
  <si>
    <t>KONFIGURATOR CLEANFLOOR30</t>
  </si>
  <si>
    <t>Duschfläche</t>
  </si>
  <si>
    <t>Grösse in cm</t>
  </si>
  <si>
    <t>Siphon</t>
  </si>
  <si>
    <t>Marke</t>
  </si>
  <si>
    <t>Länge</t>
  </si>
  <si>
    <t>Breite</t>
  </si>
  <si>
    <t>Farbe</t>
  </si>
  <si>
    <t>Höhe</t>
  </si>
  <si>
    <t>Fusshöhe</t>
  </si>
  <si>
    <t>Geberit CleanFloor30</t>
  </si>
  <si>
    <t>weiss</t>
  </si>
  <si>
    <t>Standard</t>
  </si>
  <si>
    <t>Bedeutung Siphon einstemmen:</t>
  </si>
  <si>
    <t>Im Normallfall ist die Fusslänge auf die Siphonhöhe</t>
  </si>
  <si>
    <t>des Duschwannensiphons abgeglichen.</t>
  </si>
  <si>
    <t>Durch das Einspitzen des Siphons (Bodenschlitz),</t>
  </si>
  <si>
    <t>können kürzere Füsse eingesetzt werden, was zu</t>
  </si>
  <si>
    <t>weniger Aufbauhöhe der Gesamtkonstruktion führt.</t>
  </si>
  <si>
    <t>Wichtig:  nur mit Siphonierhöhe 50mm</t>
  </si>
  <si>
    <t>Duschwanne</t>
  </si>
  <si>
    <t>Art.Nr.</t>
  </si>
  <si>
    <t>Bezeichnung</t>
  </si>
  <si>
    <t>Aufbauhöhe x</t>
  </si>
  <si>
    <t>Duofix Installationsrahmen</t>
  </si>
  <si>
    <t>x = Aufbauhöhe OK Beton bis OK Fertig Plattenbelag</t>
  </si>
  <si>
    <t>Zubehörset</t>
  </si>
  <si>
    <t>Materialauszug</t>
  </si>
  <si>
    <t>bearbeitbar</t>
  </si>
  <si>
    <t>gegeben</t>
  </si>
  <si>
    <t>Stahl</t>
  </si>
  <si>
    <t>Nein</t>
  </si>
  <si>
    <t>Füsse</t>
  </si>
  <si>
    <t>KONFIGURATOR DUSCHFLÄCHE AUS STAHL</t>
  </si>
  <si>
    <t>Zubehörset (ohne Siphon, nur Siphonhalterung)</t>
  </si>
  <si>
    <t>Duschwannensiphon</t>
  </si>
  <si>
    <t>Fertigbauabdeckung für Duschwannensiphon</t>
  </si>
  <si>
    <t>einteilig - glanzverchromt</t>
  </si>
  <si>
    <t>xxxx</t>
  </si>
  <si>
    <t>Zargenband</t>
  </si>
  <si>
    <r>
      <rPr>
        <b/>
        <sz val="12"/>
        <color rgb="FFFF0000"/>
        <rFont val="Arial"/>
        <family val="2"/>
      </rPr>
      <t>Wichtig</t>
    </r>
    <r>
      <rPr>
        <sz val="12"/>
        <color rgb="FFFF0000"/>
        <rFont val="Arial"/>
        <family val="2"/>
      </rPr>
      <t>: Das Zargenband ist zusätzlich zu bestellen</t>
    </r>
  </si>
  <si>
    <t>Ja</t>
  </si>
  <si>
    <t>Geberit CleanFLoor30</t>
  </si>
  <si>
    <t>551.002.00.1</t>
  </si>
  <si>
    <t>Geberit CleanFloor30 Duschfläche integriert, mit Dichtvlies, weiss: L=80cm, B=80cm</t>
  </si>
  <si>
    <t>inkl.</t>
  </si>
  <si>
    <t>551.003.00.1</t>
  </si>
  <si>
    <t>Geberit CleanFloor30 Duschfläche integriert, mit Dichtvlies, weiss: L=90cm, B=80cm</t>
  </si>
  <si>
    <t>551.004.00.1</t>
  </si>
  <si>
    <t>Geberit CleanFloor30 Duschfläche integriert, mit Dichtvlies, weiss: L=100cm, B=80cm</t>
  </si>
  <si>
    <t>551.005.00.1</t>
  </si>
  <si>
    <t>Geberit CleanFloor30 Duschfläche integriert, mit Dichtvlies, weiss: L=110cm, B=80cm</t>
  </si>
  <si>
    <t>551.006.00.1</t>
  </si>
  <si>
    <t>Geberit CleanFloor30 Duschfläche integriert, mit Dichtvlies, weiss: L=120cm, B=80cm</t>
  </si>
  <si>
    <t>551.007.00.1</t>
  </si>
  <si>
    <t>Geberit CleanFloor30 Duschfläche integriert, mit Dichtvlies, weiss: L=140cm, B=80cm</t>
  </si>
  <si>
    <t>551.008.00.1</t>
  </si>
  <si>
    <t>Geberit CleanFloor30 Duschfläche integriert, mit Dichtvlies, weiss: L=150cm, B=80cm</t>
  </si>
  <si>
    <t>551.009.00.1</t>
  </si>
  <si>
    <t>Geberit CleanFloor30 Duschfläche integriert, mit Dichtvlies, weiss: L=160cm, B=80cm</t>
  </si>
  <si>
    <t>551.010.00.1</t>
  </si>
  <si>
    <t>Geberit CleanFloor30 Duschfläche integriert, mit Dichtvlies, weiss: L=170cm, B=80cm</t>
  </si>
  <si>
    <t>551.011.00.1</t>
  </si>
  <si>
    <t>Geberit CleanFloor30 Duschfläche integriert, mit Dichtvlies, weiss: L=90cm, B=90cm</t>
  </si>
  <si>
    <t>551.012.00.1</t>
  </si>
  <si>
    <t>Geberit CleanFloor30 Duschfläche integriert, mit Dichtvlies, weiss: L=100cm, B=90cm</t>
  </si>
  <si>
    <t>551.013.00.1</t>
  </si>
  <si>
    <t>Geberit CleanFloor30 Duschfläche integriert, mit Dichtvlies, weiss: L=110cm, B=90cm</t>
  </si>
  <si>
    <t>551.014.00.1</t>
  </si>
  <si>
    <t>Geberit CleanFloor30 Duschfläche integriert, mit Dichtvlies, weiss: L=120cm, B=90cm</t>
  </si>
  <si>
    <t>551.015.00.1</t>
  </si>
  <si>
    <t>Geberit CleanFloor30 Duschfläche integriert, mit Dichtvlies, weiss: L=140cm, B=90cm</t>
  </si>
  <si>
    <t>551.016.00.1</t>
  </si>
  <si>
    <t>Geberit CleanFloor30 Duschfläche integriert, mit Dichtvlies, weiss: L=150cm, B=90cm</t>
  </si>
  <si>
    <t>551.017.00.1</t>
  </si>
  <si>
    <t>Geberit CleanFloor30 Duschfläche integriert, mit Dichtvlies, weiss: L=160cm, B=90cm</t>
  </si>
  <si>
    <t>551.018.00.1</t>
  </si>
  <si>
    <t>Geberit CleanFloor30 Duschfläche integriert, mit Dichtvlies, weiss: L=170cm, B=90cm</t>
  </si>
  <si>
    <t>551.019.00.1</t>
  </si>
  <si>
    <t>Geberit CleanFloor30 Duschfläche integriert, mit Dichtvlies, weiss: L=180cm, B=90cm</t>
  </si>
  <si>
    <t>551.020.00.1</t>
  </si>
  <si>
    <t>Geberit CleanFloor30 Duschfläche integriert, mit Dichtvlies, weiss: L=100cm, B=100cm</t>
  </si>
  <si>
    <t>551.021.00.1</t>
  </si>
  <si>
    <t>Geberit CleanFloor30 Duschfläche integriert, mit Dichtvlies, weiss: L=110cm, B=100cm</t>
  </si>
  <si>
    <t>551.022.00.1</t>
  </si>
  <si>
    <t>Geberit CleanFloor30 Duschfläche integriert, mit Dichtvlies, weiss: L=120cm, B=100cm</t>
  </si>
  <si>
    <t>551.023.00.1</t>
  </si>
  <si>
    <t>Geberit CleanFloor30 Duschfläche integriert, mit Dichtvlies, weiss: L=140cm, B=100cm</t>
  </si>
  <si>
    <t>551.024.00.1</t>
  </si>
  <si>
    <t>Geberit CleanFloor30 Duschfläche integriert, mit Dichtvlies, weiss: L=150cm, B=100cm</t>
  </si>
  <si>
    <t>551.025.00.1</t>
  </si>
  <si>
    <t>Geberit CleanFloor30 Duschfläche integriert, mit Dichtvlies, weiss: L=160cm, B=100cm</t>
  </si>
  <si>
    <t>551.026.00.1</t>
  </si>
  <si>
    <t>Geberit CleanFloor30 Duschfläche integriert, mit Dichtvlies, weiss: L=120cm, B=120cm</t>
  </si>
  <si>
    <t>551.002.29.1</t>
  </si>
  <si>
    <t>Geberit CleanFloor30 Duschfläche integriert, mit Dichtvlies, grau: L=80cm, B=80cm</t>
  </si>
  <si>
    <t>grau</t>
  </si>
  <si>
    <t>551.003.29.1</t>
  </si>
  <si>
    <t>Geberit CleanFloor30 Duschfläche integriert, mit Dichtvlies, grau: L=90cm, B=80cm</t>
  </si>
  <si>
    <t>551.004.29.1</t>
  </si>
  <si>
    <t>Geberit CleanFloor30 Duschfläche integriert, mit Dichtvlies, grau: L=100cm, B=80cm</t>
  </si>
  <si>
    <t>551.005.29.1</t>
  </si>
  <si>
    <t>Geberit CleanFloor30 Duschfläche integriert, mit Dichtvlies, grau: L=110cm, B=80cm</t>
  </si>
  <si>
    <t>551.006.29.1</t>
  </si>
  <si>
    <t>Geberit CleanFloor30 Duschfläche integriert, mit Dichtvlies, grau: L=120cm, B=80cm</t>
  </si>
  <si>
    <t>551.007.29.1</t>
  </si>
  <si>
    <t>Geberit CleanFloor30 Duschfläche integriert, mit Dichtvlies, grau: L=140cm, B=80cm</t>
  </si>
  <si>
    <t>551.008.29.1</t>
  </si>
  <si>
    <t>Geberit CleanFloor30 Duschfläche integriert, mit Dichtvlies, grau: L=150cm, B=80cm</t>
  </si>
  <si>
    <t>551.009.29.1</t>
  </si>
  <si>
    <t>Geberit CleanFloor30 Duschfläche integriert, mit Dichtvlies, grau: L=160cm, B=80cm</t>
  </si>
  <si>
    <t>551.010.29.1</t>
  </si>
  <si>
    <t>Geberit CleanFloor30 Duschfläche integriert, mit Dichtvlies, grau: L=170cm, B=80cm</t>
  </si>
  <si>
    <t>551.011.29.1</t>
  </si>
  <si>
    <t>Geberit CleanFloor30 Duschfläche integriert, mit Dichtvlies, grau: L=90cm, B=90cm</t>
  </si>
  <si>
    <t>551.012.29.1</t>
  </si>
  <si>
    <t>Geberit CleanFloor30 Duschfläche integriert, mit Dichtvlies, grau: L=100cm, B=90cm</t>
  </si>
  <si>
    <t>551.013.29.1</t>
  </si>
  <si>
    <t>Geberit CleanFloor30 Duschfläche integriert, mit Dichtvlies, grau: L=110cm, B=90cm</t>
  </si>
  <si>
    <t>551.014.29.1</t>
  </si>
  <si>
    <t>Geberit CleanFloor30 Duschfläche integriert, mit Dichtvlies, grau: L=120cm, B=90cm</t>
  </si>
  <si>
    <t>551.015.29.1</t>
  </si>
  <si>
    <t>Geberit CleanFloor30 Duschfläche integriert, mit Dichtvlies, grau: L=140cm, B=90cm</t>
  </si>
  <si>
    <t>551.016.29.1</t>
  </si>
  <si>
    <t>Geberit CleanFloor30 Duschfläche integriert, mit Dichtvlies, grau: L=150cm, B=90cm</t>
  </si>
  <si>
    <t>551.017.29.1</t>
  </si>
  <si>
    <t>Geberit CleanFloor30 Duschfläche integriert, mit Dichtvlies, grau: L=160cm, B=90cm</t>
  </si>
  <si>
    <t>551.018.29.1</t>
  </si>
  <si>
    <t>Geberit CleanFloor30 Duschfläche integriert, mit Dichtvlies, grau: L=170cm, B=90cm</t>
  </si>
  <si>
    <t>551.019.29.1</t>
  </si>
  <si>
    <t>Geberit CleanFloor30 Duschfläche integriert, mit Dichtvlies, grau: L=180cm, B=90cm</t>
  </si>
  <si>
    <t>551.020.29.1</t>
  </si>
  <si>
    <t>Geberit CleanFloor30 Duschfläche integriert, mit Dichtvlies, grau: L=100cm, B=100cm</t>
  </si>
  <si>
    <t>551.021.29.1</t>
  </si>
  <si>
    <t>Geberit CleanFloor30 Duschfläche integriert, mit Dichtvlies, grau: L=110cm, B=100cm</t>
  </si>
  <si>
    <t>551.022.29.1</t>
  </si>
  <si>
    <t>Geberit CleanFloor30 Duschfläche integriert, mit Dichtvlies, grau: L=120cm, B=100cm</t>
  </si>
  <si>
    <t>551.023.29.1</t>
  </si>
  <si>
    <t>Geberit CleanFloor30 Duschfläche integriert, mit Dichtvlies, grau: L=140cm, B=100cm</t>
  </si>
  <si>
    <t>551.024.29.1</t>
  </si>
  <si>
    <t>Geberit CleanFloor30 Duschfläche integriert, mit Dichtvlies, grau: L=150cm, B=100cm</t>
  </si>
  <si>
    <t>551.025.29.1</t>
  </si>
  <si>
    <t>Geberit CleanFloor30 Duschfläche integriert, mit Dichtvlies, grau: L=160cm, B=100cm</t>
  </si>
  <si>
    <t>551.026.29.1</t>
  </si>
  <si>
    <t>Geberit CleanFloor30 Duschfläche integriert, mit Dichtvlies, grau: L=120cm, B=120cm</t>
  </si>
  <si>
    <t>551.002.DM.1</t>
  </si>
  <si>
    <t>Geberit CleanFloor30 Duschfläche integriert, mit Dichtvlies, graphit: L=80cm, B=80cm</t>
  </si>
  <si>
    <t>graphit</t>
  </si>
  <si>
    <t>551.003.DM.1</t>
  </si>
  <si>
    <t>Geberit CleanFloor30 Duschfläche integriert, mit Dichtvlies, graphit: L=90cm, B=80cm</t>
  </si>
  <si>
    <t>551.004.DM.1</t>
  </si>
  <si>
    <t>Geberit CleanFloor30 Duschfläche integriert, mit Dichtvlies, graphit: L=100cm, B=80cm</t>
  </si>
  <si>
    <t>551.005.DM.1</t>
  </si>
  <si>
    <t>Geberit CleanFloor30 Duschfläche integriert, mit Dichtvlies, graphit: L=110cm, B=80cm</t>
  </si>
  <si>
    <t>551.006.DM.1</t>
  </si>
  <si>
    <t>Geberit CleanFloor30 Duschfläche integriert, mit Dichtvlies, graphit: L=120cm, B=80cm</t>
  </si>
  <si>
    <t>551.007.DM.1</t>
  </si>
  <si>
    <t>Geberit CleanFloor30 Duschfläche integriert, mit Dichtvlies, graphit: L=140cm, B=80cm</t>
  </si>
  <si>
    <t>551.008.DM.1</t>
  </si>
  <si>
    <t>Geberit CleanFloor30 Duschfläche integriert, mit Dichtvlies, graphit: L=150cm, B=80cm</t>
  </si>
  <si>
    <t>551.009.DM.1</t>
  </si>
  <si>
    <t>Geberit CleanFloor30 Duschfläche integriert, mit Dichtvlies, graphit: L=160cm, B=80cm</t>
  </si>
  <si>
    <t>551.010.DM.1</t>
  </si>
  <si>
    <t>Geberit CleanFloor30 Duschfläche integriert, mit Dichtvlies, graphit: L=170cm, B=80cm</t>
  </si>
  <si>
    <t>551.011.DM.1</t>
  </si>
  <si>
    <t>Geberit CleanFloor30 Duschfläche integriert, mit Dichtvlies, graphit: L=90cm, B=90cm</t>
  </si>
  <si>
    <t>551.012.DM.1</t>
  </si>
  <si>
    <t>Geberit CleanFloor30 Duschfläche integriert, mit Dichtvlies, graphit: L=100cm, B=90cm</t>
  </si>
  <si>
    <t>551.013.DM.1</t>
  </si>
  <si>
    <t>Geberit CleanFloor30 Duschfläche integriert, mit Dichtvlies, graphit: L=110cm, B=90cm</t>
  </si>
  <si>
    <t>551.014.DM.1</t>
  </si>
  <si>
    <t>Geberit CleanFloor30 Duschfläche integriert, mit Dichtvlies, graphit: L=120cm, B=90cm</t>
  </si>
  <si>
    <t>551.015.DM.1</t>
  </si>
  <si>
    <t>Geberit CleanFloor30 Duschfläche integriert, mit Dichtvlies, graphit: L=140cm, B=90cm</t>
  </si>
  <si>
    <t>551.016.DM.1</t>
  </si>
  <si>
    <t>Geberit CleanFloor30 Duschfläche integriert, mit Dichtvlies, graphit: L=150cm, B=90cm</t>
  </si>
  <si>
    <t>551.017.DM.1</t>
  </si>
  <si>
    <t>Geberit CleanFloor30 Duschfläche integriert, mit Dichtvlies, graphit: L=160cm, B=90cm</t>
  </si>
  <si>
    <t>551.018.DM.1</t>
  </si>
  <si>
    <t>Geberit CleanFloor30 Duschfläche integriert, mit Dichtvlies, graphit: L=170cm, B=90cm</t>
  </si>
  <si>
    <t>551.019.DM.1</t>
  </si>
  <si>
    <t>Geberit CleanFloor30 Duschfläche integriert, mit Dichtvlies, graphit: L=180cm, B=90cm</t>
  </si>
  <si>
    <t>551.020.DM.1</t>
  </si>
  <si>
    <t>Geberit CleanFloor30 Duschfläche integriert, mit Dichtvlies, graphit: L=100cm, B=100cm</t>
  </si>
  <si>
    <t>551.021.DM.1</t>
  </si>
  <si>
    <t>Geberit CleanFloor30 Duschfläche integriert, mit Dichtvlies, graphit: L=110cm, B=100cm</t>
  </si>
  <si>
    <t>551.022.DM.1</t>
  </si>
  <si>
    <t>Geberit CleanFloor30 Duschfläche integriert, mit Dichtvlies, graphit: L=120cm, B=100cm</t>
  </si>
  <si>
    <t>551.023.DM.1</t>
  </si>
  <si>
    <t>Geberit CleanFloor30 Duschfläche integriert, mit Dichtvlies, graphit: L=140cm, B=100cm</t>
  </si>
  <si>
    <t>551.024.DM.1</t>
  </si>
  <si>
    <t>Geberit CleanFloor30 Duschfläche integriert, mit Dichtvlies, graphit: L=150cm, B=100cm</t>
  </si>
  <si>
    <t>551.025.DM.1</t>
  </si>
  <si>
    <t>Geberit CleanFloor30 Duschfläche integriert, mit Dichtvlies, graphit: L=160cm, B=100cm</t>
  </si>
  <si>
    <t>551.026.DM.1</t>
  </si>
  <si>
    <t>Geberit CleanFloor30 Duschfläche integriert, mit Dichtvlies, graphit: L=120cm, B=120cm</t>
  </si>
  <si>
    <t>zusätzlich bestellen</t>
  </si>
  <si>
    <t>Geberit</t>
  </si>
  <si>
    <t>551.502.00.1</t>
  </si>
  <si>
    <t>Geberit Duofix Installationsrahmen 80x80 5 Füsse</t>
  </si>
  <si>
    <t>551.503.00.1</t>
  </si>
  <si>
    <t>Geberit Duofix Installationsrahmen 90x80 5 Füsse</t>
  </si>
  <si>
    <t>551.504.00.1</t>
  </si>
  <si>
    <t>Geberit Duofix Installationsrahmen 100x80 5 Füsse</t>
  </si>
  <si>
    <t>551.505.00.1</t>
  </si>
  <si>
    <t>Geberit Duofix Installationsrahmen 110x80 7 Füsse</t>
  </si>
  <si>
    <t>551.506.00.1</t>
  </si>
  <si>
    <t>Geberit Duofix Installationsrahmen 120x80 7 Füsse</t>
  </si>
  <si>
    <t>551.507.00.1</t>
  </si>
  <si>
    <t>Geberit Duofix Installationsrahmen 140x80 7 Füsse</t>
  </si>
  <si>
    <t>551.508.00.1</t>
  </si>
  <si>
    <t>Geberit Duofix Installationsrahmen 150x80 10 Füsse</t>
  </si>
  <si>
    <t>551.509.00.1</t>
  </si>
  <si>
    <t>Geberit Duofix Installationsrahmen 160x80 10 Füsse</t>
  </si>
  <si>
    <t>551.510.00.1</t>
  </si>
  <si>
    <t>Geberit Duofix Installationsrahmen 170x80 10 Füsse</t>
  </si>
  <si>
    <t>551.511.00.1</t>
  </si>
  <si>
    <t>Geberit Duofix Installationsrahmen 90x90 5 Füsse</t>
  </si>
  <si>
    <t>551.512.00.1</t>
  </si>
  <si>
    <t>Geberit Duofix Installationsrahmen 100x90 5 Füsse</t>
  </si>
  <si>
    <t>551.513.00.1</t>
  </si>
  <si>
    <t>Geberit Duofix Installationsrahmen 110x90 7 Füsse</t>
  </si>
  <si>
    <t>551.514.00.1</t>
  </si>
  <si>
    <t>Geberit Duofix Installationsrahmen 120x90 7 Füsse</t>
  </si>
  <si>
    <t>551.515.00.1</t>
  </si>
  <si>
    <t>Geberit Duofix Installationsrahmen 140x90 7 Füsse</t>
  </si>
  <si>
    <t>551.516.00.1</t>
  </si>
  <si>
    <t>Geberit Duofix Installationsrahmen 150x90 10 Füsse</t>
  </si>
  <si>
    <t>551.517.00.1</t>
  </si>
  <si>
    <t>Geberit Duofix Installationsrahmen 160x90 10 Füsse</t>
  </si>
  <si>
    <t>551.518.00.1</t>
  </si>
  <si>
    <t>Geberit Duofix Installationsrahmen 170x90 10 Füsse</t>
  </si>
  <si>
    <t>551.519.00.1</t>
  </si>
  <si>
    <t>Geberit Duofix Installationsrahmen 180x90 10 Füsse</t>
  </si>
  <si>
    <t>551.520.00.1</t>
  </si>
  <si>
    <t>Geberit Duofix Installationsrahmen 100x100 5 Füsse</t>
  </si>
  <si>
    <t>551.521.00.1</t>
  </si>
  <si>
    <t>Geberit Duofix Installationsrahmen 110x100 7 Füsse</t>
  </si>
  <si>
    <t>551.522.00.1</t>
  </si>
  <si>
    <t>Geberit Duofix Installationsrahmen 120x100 7 Füsse</t>
  </si>
  <si>
    <t>551.523.00.1</t>
  </si>
  <si>
    <t>Geberit Duofix Installationsrahmen 140x100 7 Füsse</t>
  </si>
  <si>
    <t>551.524.00.1</t>
  </si>
  <si>
    <t>Geberit Duofix Installationsrahmen 150x100 10 Füsse</t>
  </si>
  <si>
    <t>551.525.00.1</t>
  </si>
  <si>
    <t>Geberit Duofix Installationsrahmen 160x100 10 Füsse</t>
  </si>
  <si>
    <t>551.526.00.1</t>
  </si>
  <si>
    <t>Geberit Duofix Installationsrahmen 120x120 10 Füsse</t>
  </si>
  <si>
    <t>INT</t>
  </si>
  <si>
    <t>STAHL</t>
  </si>
  <si>
    <t>Aufbauhöhe</t>
  </si>
  <si>
    <t>551.551.00.1</t>
  </si>
  <si>
    <t>Geberit Duofix Zubehör CleanFloor30, 50mm Siphon, 5 Füsse, d56</t>
  </si>
  <si>
    <t>551.553.00.1</t>
  </si>
  <si>
    <t>Geberit Duofix Zubehör CleanFloor30, 50mm Siphon, 7 Füsse, d56</t>
  </si>
  <si>
    <t>551.555.00.1</t>
  </si>
  <si>
    <t>Geberit Duofix Zubehör CleanFloor30, 50mm, Siphon 10 Füsse, d56</t>
  </si>
  <si>
    <t>551.556.00.1</t>
  </si>
  <si>
    <t>Geberit Duofix Zubehör CleanFloor30, 30mm Siphon, 5 Füsse, d40</t>
  </si>
  <si>
    <t>30 (nicht Norm)</t>
  </si>
  <si>
    <t>10-14.5cm</t>
  </si>
  <si>
    <t>551.557.00.1</t>
  </si>
  <si>
    <t>Geberit Duofix Zubehör CleanFloor30, 30mm Siphon, 7 Füsse, d40</t>
  </si>
  <si>
    <t>551.558.00.1</t>
  </si>
  <si>
    <t>Geberit Duofix Zubehör CleanFloor30, 30mm Siphon, 10 Füsse, d40</t>
  </si>
  <si>
    <t>551.559.00.1</t>
  </si>
  <si>
    <t>Geberit Duofix Zubehör CleanFloor30, ohne Siphon, 5 Füsse</t>
  </si>
  <si>
    <t>ohne/senkrecht</t>
  </si>
  <si>
    <t>551.560.00.1</t>
  </si>
  <si>
    <t>Geberit Duofix Zubehör CleanFloor30, ohne Siphon, 7 Füsse</t>
  </si>
  <si>
    <t>551.561.00.1</t>
  </si>
  <si>
    <t>Geberit Duofix Zubehör CleanFloor30, ohne Siphon, 10 Füsse</t>
  </si>
  <si>
    <t>551.562.00.1</t>
  </si>
  <si>
    <t>Geberit Duofix Zubehör CleanFloor30, 50mm Siphon, 5 Füsse, d56, kurz</t>
  </si>
  <si>
    <t>kurze Füsse (einstemmen)</t>
  </si>
  <si>
    <t>551.563.00.1</t>
  </si>
  <si>
    <t>Geberit Duofix Zubehör CleanFloor30, 50mm Siphon, 7 Füsse, d56, kurz</t>
  </si>
  <si>
    <t>551.564.00.1</t>
  </si>
  <si>
    <t>Geberit Duofix Zubehör CleanFloor30, 50mm Siphon, 10 Füsse, d56, kurz</t>
  </si>
  <si>
    <t>551.570.00.1</t>
  </si>
  <si>
    <t>Geberit Duofix Zubehör für Duschflächen aus emailliertem Stahl 5 Füsse</t>
  </si>
  <si>
    <t>551.571.00.1</t>
  </si>
  <si>
    <t>Geberit Duofix Zubehör für Duschflächen aus emailliertem Stahl 7 Füsse</t>
  </si>
  <si>
    <t>551.572.00.1</t>
  </si>
  <si>
    <t>Geberit Duofix Zubehör für Duschflächen aus emailliertem Stahl 10 Füsse</t>
  </si>
  <si>
    <t>551.573.00.1</t>
  </si>
  <si>
    <t>10-14cm</t>
  </si>
  <si>
    <t>551.574.00.1</t>
  </si>
  <si>
    <t>551.575.00.1</t>
  </si>
  <si>
    <t>150.556.00.1</t>
  </si>
  <si>
    <t>Duschwannenablauf d90 50mm d56</t>
  </si>
  <si>
    <t>150.581.00.1</t>
  </si>
  <si>
    <t>Duschwannenablauf d90 30mm d40</t>
  </si>
  <si>
    <t>150.592.00.1</t>
  </si>
  <si>
    <t>Duschwannenablauf d90, senkrecht, ohne Siphon</t>
  </si>
  <si>
    <t>Design</t>
  </si>
  <si>
    <t>split - weiss / matt, mattverchromt</t>
  </si>
  <si>
    <t>150.266.KJ.1</t>
  </si>
  <si>
    <t>Ablaufdeckel d90 weiss / matt, mattverchromt</t>
  </si>
  <si>
    <t>split - weiss, mattverchromt</t>
  </si>
  <si>
    <t>150.266.11.1</t>
  </si>
  <si>
    <t>Ablaufdeckel d90 weiss, mattverchromt</t>
  </si>
  <si>
    <t>split - schwarz / matt, schwarz / glänzend</t>
  </si>
  <si>
    <t>150.266.16.1</t>
  </si>
  <si>
    <t>Ablaufdeckel d90 schwarz / matt, schwarz / glänzend</t>
  </si>
  <si>
    <t>split - hochglanz verchromt, mattverchromt</t>
  </si>
  <si>
    <t>150.266.21.1</t>
  </si>
  <si>
    <t>Ablaufdeckel d90 hochglanz verchromt, mattverchromt</t>
  </si>
  <si>
    <t>einteilig - Sanitärkeramik, weiss</t>
  </si>
  <si>
    <t>150.265.01.1</t>
  </si>
  <si>
    <t>Ablaufdeckel d90 Sanitärkeramik, weiss</t>
  </si>
  <si>
    <t>einteilig - weiss-alpin</t>
  </si>
  <si>
    <t>150.265.11.1</t>
  </si>
  <si>
    <t>Ablaufdeckel d90 weiss-alpin</t>
  </si>
  <si>
    <t>einteilig - schwarz matt</t>
  </si>
  <si>
    <t>150.265.14.1</t>
  </si>
  <si>
    <t>Ablaufdeckel d90 schwarz matt</t>
  </si>
  <si>
    <t>150.265.21.1</t>
  </si>
  <si>
    <t>Ablaufdeckel d90 glanzverchromt</t>
  </si>
  <si>
    <t>einteilig - mattverchromt</t>
  </si>
  <si>
    <t>150.265.46.1</t>
  </si>
  <si>
    <t>Ablaufdeckel d90 mattverchromt</t>
  </si>
  <si>
    <t>8-13cm</t>
  </si>
  <si>
    <t>11.5-18cm</t>
  </si>
  <si>
    <t>12-18.5cm</t>
  </si>
  <si>
    <t>neutral</t>
  </si>
  <si>
    <t>Duschfläche aus Stahl (Wannenrandhöhe bis 45mm)</t>
  </si>
  <si>
    <t>Duschfläche aus Stahl 90x80</t>
  </si>
  <si>
    <t>Duschfläche aus Stahl 100x80</t>
  </si>
  <si>
    <t>Duschfläche aus Stahl 110x80</t>
  </si>
  <si>
    <t>Duschfläche aus Stahl 120x80</t>
  </si>
  <si>
    <t>Duschfläche aus Stahl 140x80</t>
  </si>
  <si>
    <t>Duschfläche aus Stahl 150x80</t>
  </si>
  <si>
    <t>Duschfläche aus Stahl 160x80</t>
  </si>
  <si>
    <t>Duschfläche aus Stahl 170x80</t>
  </si>
  <si>
    <t>Duschfläche aus Stahl 90x90</t>
  </si>
  <si>
    <t>Duschfläche aus Stahl 100x90</t>
  </si>
  <si>
    <t>Duschfläche aus Stahl 110x90</t>
  </si>
  <si>
    <t>Duschfläche aus Stahl 120x90</t>
  </si>
  <si>
    <t>Duschfläche aus Stahl 140x90</t>
  </si>
  <si>
    <t>Duschfläche aus Stahl 150x90</t>
  </si>
  <si>
    <t>Duschfläche aus Stahl 160x90</t>
  </si>
  <si>
    <t>Duschfläche aus Stahl 170x90</t>
  </si>
  <si>
    <t>Duschfläche aus Stahl 180x90</t>
  </si>
  <si>
    <t>Duschfläche aus Stahl 100x100</t>
  </si>
  <si>
    <t>Duschfläche aus Stahl 110x100</t>
  </si>
  <si>
    <t>Duschfläche aus Stahl 120x100</t>
  </si>
  <si>
    <t>Duschfläche aus Stahl 140x100</t>
  </si>
  <si>
    <t>Duschfläche aus Stahl 150x100</t>
  </si>
  <si>
    <t>Duschfläche aus Stahl 160x100</t>
  </si>
  <si>
    <t>Duschfläche aus Stahl 80x80</t>
  </si>
  <si>
    <t>80 80</t>
  </si>
  <si>
    <t>90 80</t>
  </si>
  <si>
    <t>100 80</t>
  </si>
  <si>
    <t>110 80</t>
  </si>
  <si>
    <t>120 80</t>
  </si>
  <si>
    <t>140 80</t>
  </si>
  <si>
    <t>150 80</t>
  </si>
  <si>
    <t>160 80</t>
  </si>
  <si>
    <t>170 80</t>
  </si>
  <si>
    <t>90 90</t>
  </si>
  <si>
    <t>100 90</t>
  </si>
  <si>
    <t>110 90</t>
  </si>
  <si>
    <t>120 90</t>
  </si>
  <si>
    <t>140 90</t>
  </si>
  <si>
    <t>150 90</t>
  </si>
  <si>
    <t>160 90</t>
  </si>
  <si>
    <t>170 90</t>
  </si>
  <si>
    <t>180 90</t>
  </si>
  <si>
    <t>100 100</t>
  </si>
  <si>
    <t>110 100</t>
  </si>
  <si>
    <t>120 100</t>
  </si>
  <si>
    <t>140 100</t>
  </si>
  <si>
    <t>150 100</t>
  </si>
  <si>
    <t>160 100</t>
  </si>
  <si>
    <t>Voraussetzung:</t>
  </si>
  <si>
    <t xml:space="preserve">Zum Einbau von Duschflächen aus emailliertem Stahl </t>
  </si>
  <si>
    <t>Beispiel:</t>
  </si>
  <si>
    <t>Alterna Ecoplan mit Innenhöhe 35 mm</t>
  </si>
  <si>
    <t>Alterna Ioa mit Innenhöhe 30 mm</t>
  </si>
  <si>
    <t>Schmidlin Superflach</t>
  </si>
  <si>
    <t>Kaldewei Cayonoplan</t>
  </si>
  <si>
    <t>Schmidlin Swissline NEU (ohne Fussmontagemöglichkeit)</t>
  </si>
  <si>
    <t>Schmidlin Zero</t>
  </si>
  <si>
    <t>Schmidlin Floor</t>
  </si>
  <si>
    <t>Schmidlin Contura</t>
  </si>
  <si>
    <t>Schmidlin Viva</t>
  </si>
  <si>
    <t>Schmidlin Delta</t>
  </si>
  <si>
    <r>
      <t>bis zu einer</t>
    </r>
    <r>
      <rPr>
        <sz val="11"/>
        <color rgb="FFFF0000"/>
        <rFont val="Arial"/>
        <family val="2"/>
      </rPr>
      <t xml:space="preserve"> Innenhöhe von 3,5 cm</t>
    </r>
    <r>
      <rPr>
        <sz val="11"/>
        <color theme="1"/>
        <rFont val="Arial"/>
        <family val="2"/>
      </rPr>
      <t xml:space="preserve"> und einer </t>
    </r>
    <r>
      <rPr>
        <sz val="11"/>
        <color rgb="FFFF0000"/>
        <rFont val="Arial"/>
        <family val="2"/>
      </rPr>
      <t>Randhöhe von 4,5 cm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</si>
</sst>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b/>
      <sz val="14"/>
      <color theme="1"/>
      <name val="Arial"/>
      <family val="2"/>
    </font>
    <font>
      <sz val="11"/>
      <color rgb="FFFF0000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2" fillId="0" borderId="0" xfId="0" applyFont="1" applyAlignment="1">
      <alignment horizontal="left"/>
    </xf>
    <xf numFmtId="0" fontId="2" fillId="0" borderId="1" xfId="0" applyFont="1" applyBorder="1"/>
    <xf numFmtId="0" fontId="2" fillId="2" borderId="1" xfId="0" applyFont="1" applyFill="1" applyBorder="1" applyAlignment="1">
      <alignment horizontal="left"/>
    </xf>
    <xf numFmtId="0" fontId="3" fillId="0" borderId="0" xfId="0" applyFont="1"/>
    <xf numFmtId="0" fontId="2" fillId="4" borderId="1" xfId="0" applyFont="1" applyFill="1" applyBorder="1"/>
    <xf numFmtId="0" fontId="4" fillId="0" borderId="0" xfId="0" applyFont="1"/>
    <xf numFmtId="0" fontId="2" fillId="0" borderId="1" xfId="0" applyFont="1" applyBorder="1" applyAlignment="1">
      <alignment horizontal="left"/>
    </xf>
    <xf numFmtId="0" fontId="6" fillId="0" borderId="0" xfId="0" applyFont="1"/>
    <xf numFmtId="14" fontId="8" fillId="0" borderId="0" xfId="0" applyNumberFormat="1" applyFont="1"/>
    <xf numFmtId="0" fontId="2" fillId="4" borderId="1" xfId="0" applyFont="1" applyFill="1" applyBorder="1" applyAlignment="1">
      <alignment vertical="top"/>
    </xf>
    <xf numFmtId="0" fontId="2" fillId="4" borderId="1" xfId="0" applyFont="1" applyFill="1" applyBorder="1" applyAlignment="1">
      <alignment vertical="top" wrapText="1"/>
    </xf>
    <xf numFmtId="0" fontId="2" fillId="0" borderId="0" xfId="0" applyFont="1" applyAlignment="1">
      <alignment vertical="top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wrapText="1"/>
    </xf>
    <xf numFmtId="0" fontId="9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4" xfId="0" applyFont="1" applyBorder="1"/>
    <xf numFmtId="0" fontId="2" fillId="0" borderId="10" xfId="0" applyFont="1" applyBorder="1"/>
    <xf numFmtId="0" fontId="2" fillId="0" borderId="11" xfId="0" applyFont="1" applyBorder="1"/>
    <xf numFmtId="0" fontId="2" fillId="4" borderId="1" xfId="0" applyFont="1" applyFill="1" applyBorder="1" applyAlignment="1">
      <alignment horizontal="left"/>
    </xf>
    <xf numFmtId="0" fontId="2" fillId="5" borderId="1" xfId="0" applyFont="1" applyFill="1" applyBorder="1"/>
    <xf numFmtId="0" fontId="7" fillId="0" borderId="9" xfId="0" applyFont="1" applyBorder="1"/>
    <xf numFmtId="0" fontId="2" fillId="4" borderId="0" xfId="0" applyFont="1" applyFill="1"/>
    <xf numFmtId="0" fontId="2" fillId="3" borderId="0" xfId="0" applyFont="1" applyFill="1"/>
    <xf numFmtId="0" fontId="7" fillId="0" borderId="0" xfId="0" applyFont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7" fillId="4" borderId="1" xfId="0" applyFont="1" applyFill="1" applyBorder="1"/>
    <xf numFmtId="0" fontId="2" fillId="0" borderId="0" xfId="0" applyFont="1" applyFill="1" applyBorder="1"/>
    <xf numFmtId="0" fontId="11" fillId="0" borderId="0" xfId="0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vertical="top"/>
    </xf>
    <xf numFmtId="2" fontId="10" fillId="0" borderId="0" xfId="0" applyNumberFormat="1" applyFont="1" applyFill="1" applyBorder="1" applyAlignment="1">
      <alignment vertical="top"/>
    </xf>
    <xf numFmtId="2" fontId="9" fillId="0" borderId="0" xfId="0" applyNumberFormat="1" applyFont="1" applyFill="1" applyBorder="1"/>
    <xf numFmtId="0" fontId="9" fillId="0" borderId="0" xfId="0" applyFont="1"/>
    <xf numFmtId="0" fontId="2" fillId="0" borderId="5" xfId="0" applyFont="1" applyBorder="1"/>
    <xf numFmtId="14" fontId="8" fillId="0" borderId="6" xfId="0" applyNumberFormat="1" applyFont="1" applyBorder="1"/>
    <xf numFmtId="14" fontId="8" fillId="0" borderId="7" xfId="0" applyNumberFormat="1" applyFont="1" applyBorder="1"/>
    <xf numFmtId="0" fontId="2" fillId="0" borderId="0" xfId="0" applyFont="1" applyBorder="1"/>
    <xf numFmtId="14" fontId="8" fillId="0" borderId="0" xfId="0" applyNumberFormat="1" applyFont="1" applyBorder="1"/>
    <xf numFmtId="14" fontId="8" fillId="0" borderId="4" xfId="0" applyNumberFormat="1" applyFont="1" applyBorder="1"/>
    <xf numFmtId="0" fontId="2" fillId="0" borderId="9" xfId="0" applyFont="1" applyBorder="1"/>
    <xf numFmtId="14" fontId="8" fillId="0" borderId="10" xfId="0" applyNumberFormat="1" applyFont="1" applyBorder="1"/>
    <xf numFmtId="14" fontId="8" fillId="0" borderId="11" xfId="0" applyNumberFormat="1" applyFont="1" applyBorder="1"/>
    <xf numFmtId="0" fontId="2" fillId="3" borderId="1" xfId="0" applyFont="1" applyFill="1" applyBorder="1" applyProtection="1"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0" fontId="2" fillId="3" borderId="1" xfId="0" applyFont="1" applyFill="1" applyBorder="1" applyAlignment="1" applyProtection="1">
      <alignment vertical="top"/>
      <protection locked="0"/>
    </xf>
    <xf numFmtId="0" fontId="2" fillId="3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/>
    </xf>
    <xf numFmtId="0" fontId="2" fillId="4" borderId="1" xfId="0" applyFont="1" applyFill="1" applyBorder="1" applyAlignment="1" applyProtection="1">
      <alignment horizontal="left"/>
    </xf>
    <xf numFmtId="0" fontId="2" fillId="3" borderId="1" xfId="0" applyFont="1" applyFill="1" applyBorder="1" applyAlignment="1" applyProtection="1">
      <alignment horizontal="left"/>
      <protection locked="0"/>
    </xf>
  </cellXfs>
  <cellStyles count="1">
    <cellStyle name="Standard" xfId="0" builtinId="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3524251</xdr:colOff>
      <xdr:row>10</xdr:row>
      <xdr:rowOff>7326</xdr:rowOff>
    </xdr:from>
    <xdr:to>
      <xdr:col>5</xdr:col>
      <xdr:colOff>581306</xdr:colOff>
      <xdr:row>15</xdr:row>
      <xdr:rowOff>95957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198CBEC2-5CCA-47D6-ABDE-F4AA637D2E3D}"/>
            </a:ext>
          </a:extLst>
        </xdr:cNvPr>
        <xdr:cNvGrpSpPr/>
      </xdr:nvGrpSpPr>
      <xdr:grpSpPr>
        <a:xfrm>
          <a:off x="4635501" y="2007576"/>
          <a:ext cx="4121430" cy="1001444"/>
          <a:chOff x="152400" y="2279814"/>
          <a:chExt cx="3974624" cy="1006084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39699E50-BDCD-9242-7DBC-35E8A025039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52400" y="2279814"/>
            <a:ext cx="2521651" cy="1006084"/>
          </a:xfrm>
          <a:prstGeom prst="rect">
            <a:avLst/>
          </a:prstGeom>
        </xdr:spPr>
      </xdr:pic>
      <xdr:sp macro="" textlink="">
        <xdr:nvSpPr>
          <xdr:cNvPr id="6" name="Rechteck 3">
            <a:extLst>
              <a:ext uri="{FF2B5EF4-FFF2-40B4-BE49-F238E27FC236}">
                <a16:creationId xmlns:a16="http://schemas.microsoft.com/office/drawing/2014/main" id="{344BA444-BF10-C153-6ACF-C417C4DE01EE}"/>
              </a:ext>
            </a:extLst>
          </xdr:cNvPr>
          <xdr:cNvSpPr/>
        </xdr:nvSpPr>
        <xdr:spPr>
          <a:xfrm>
            <a:off x="1291469" y="2847167"/>
            <a:ext cx="1038074" cy="60582"/>
          </a:xfrm>
          <a:custGeom>
            <a:avLst/>
            <a:gdLst>
              <a:gd name="connsiteX0" fmla="*/ 0 w 1011035"/>
              <a:gd name="connsiteY0" fmla="*/ 0 h 57510"/>
              <a:gd name="connsiteX1" fmla="*/ 1011035 w 1011035"/>
              <a:gd name="connsiteY1" fmla="*/ 0 h 57510"/>
              <a:gd name="connsiteX2" fmla="*/ 1011035 w 1011035"/>
              <a:gd name="connsiteY2" fmla="*/ 57510 h 57510"/>
              <a:gd name="connsiteX3" fmla="*/ 0 w 1011035"/>
              <a:gd name="connsiteY3" fmla="*/ 57510 h 57510"/>
              <a:gd name="connsiteX4" fmla="*/ 0 w 1011035"/>
              <a:gd name="connsiteY4" fmla="*/ 0 h 57510"/>
              <a:gd name="connsiteX0" fmla="*/ 0 w 1038689"/>
              <a:gd name="connsiteY0" fmla="*/ 0 h 60582"/>
              <a:gd name="connsiteX1" fmla="*/ 1038689 w 1038689"/>
              <a:gd name="connsiteY1" fmla="*/ 3072 h 60582"/>
              <a:gd name="connsiteX2" fmla="*/ 1038689 w 1038689"/>
              <a:gd name="connsiteY2" fmla="*/ 60582 h 60582"/>
              <a:gd name="connsiteX3" fmla="*/ 27654 w 1038689"/>
              <a:gd name="connsiteY3" fmla="*/ 60582 h 60582"/>
              <a:gd name="connsiteX4" fmla="*/ 0 w 1038689"/>
              <a:gd name="connsiteY4" fmla="*/ 0 h 60582"/>
              <a:gd name="connsiteX0" fmla="*/ 0 w 1038689"/>
              <a:gd name="connsiteY0" fmla="*/ 0 h 60582"/>
              <a:gd name="connsiteX1" fmla="*/ 1038689 w 1038689"/>
              <a:gd name="connsiteY1" fmla="*/ 3072 h 60582"/>
              <a:gd name="connsiteX2" fmla="*/ 1038689 w 1038689"/>
              <a:gd name="connsiteY2" fmla="*/ 60582 h 60582"/>
              <a:gd name="connsiteX3" fmla="*/ 79888 w 1038689"/>
              <a:gd name="connsiteY3" fmla="*/ 60582 h 60582"/>
              <a:gd name="connsiteX4" fmla="*/ 0 w 1038689"/>
              <a:gd name="connsiteY4" fmla="*/ 0 h 6058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38689" h="60582">
                <a:moveTo>
                  <a:pt x="0" y="0"/>
                </a:moveTo>
                <a:lnTo>
                  <a:pt x="1038689" y="3072"/>
                </a:lnTo>
                <a:lnTo>
                  <a:pt x="1038689" y="60582"/>
                </a:lnTo>
                <a:lnTo>
                  <a:pt x="79888" y="60582"/>
                </a:lnTo>
                <a:lnTo>
                  <a:pt x="0" y="0"/>
                </a:lnTo>
                <a:close/>
              </a:path>
            </a:pathLst>
          </a:custGeom>
          <a:solidFill>
            <a:schemeClr val="accent4">
              <a:alpha val="5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  <xdr:sp macro="" textlink="">
        <xdr:nvSpPr>
          <xdr:cNvPr id="7" name="Textfeld 6">
            <a:extLst>
              <a:ext uri="{FF2B5EF4-FFF2-40B4-BE49-F238E27FC236}">
                <a16:creationId xmlns:a16="http://schemas.microsoft.com/office/drawing/2014/main" id="{B5AB1FC3-6FAE-ECEF-3BB8-0880747915FC}"/>
              </a:ext>
            </a:extLst>
          </xdr:cNvPr>
          <xdr:cNvSpPr txBox="1"/>
        </xdr:nvSpPr>
        <xdr:spPr>
          <a:xfrm>
            <a:off x="2530946" y="2293250"/>
            <a:ext cx="1596078" cy="25455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CH" sz="1100" kern="1200">
                <a:solidFill>
                  <a:schemeClr val="accent1">
                    <a:lumMod val="60000"/>
                    <a:lumOff val="4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min. 2cm Bodenschlitz</a:t>
            </a:r>
          </a:p>
        </xdr:txBody>
      </xdr:sp>
      <xdr:cxnSp macro="">
        <xdr:nvCxnSpPr>
          <xdr:cNvPr id="8" name="Gerade Verbindung mit Pfeil 7">
            <a:extLst>
              <a:ext uri="{FF2B5EF4-FFF2-40B4-BE49-F238E27FC236}">
                <a16:creationId xmlns:a16="http://schemas.microsoft.com/office/drawing/2014/main" id="{9F98A2C7-8226-8028-7EF0-2140201B8C70}"/>
              </a:ext>
            </a:extLst>
          </xdr:cNvPr>
          <xdr:cNvCxnSpPr/>
        </xdr:nvCxnSpPr>
        <xdr:spPr>
          <a:xfrm flipH="1">
            <a:off x="2150191" y="2494567"/>
            <a:ext cx="469860" cy="356542"/>
          </a:xfrm>
          <a:prstGeom prst="straightConnector1">
            <a:avLst/>
          </a:prstGeom>
          <a:ln>
            <a:solidFill>
              <a:schemeClr val="accent1">
                <a:lumMod val="60000"/>
                <a:lumOff val="40000"/>
              </a:schemeClr>
            </a:solidFill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206939</xdr:colOff>
      <xdr:row>18</xdr:row>
      <xdr:rowOff>86956</xdr:rowOff>
    </xdr:from>
    <xdr:to>
      <xdr:col>5</xdr:col>
      <xdr:colOff>904829</xdr:colOff>
      <xdr:row>24</xdr:row>
      <xdr:rowOff>128011</xdr:rowOff>
    </xdr:to>
    <xdr:grpSp>
      <xdr:nvGrpSpPr>
        <xdr:cNvPr id="15" name="Gruppieren 14">
          <a:extLst>
            <a:ext uri="{FF2B5EF4-FFF2-40B4-BE49-F238E27FC236}">
              <a16:creationId xmlns:a16="http://schemas.microsoft.com/office/drawing/2014/main" id="{55E47D00-0595-E30D-1E78-FAFAC17290C0}"/>
            </a:ext>
          </a:extLst>
        </xdr:cNvPr>
        <xdr:cNvGrpSpPr/>
      </xdr:nvGrpSpPr>
      <xdr:grpSpPr>
        <a:xfrm>
          <a:off x="6556939" y="3547706"/>
          <a:ext cx="2523515" cy="1136430"/>
          <a:chOff x="6313722" y="2696447"/>
          <a:chExt cx="2523815" cy="1302668"/>
        </a:xfrm>
      </xdr:grpSpPr>
      <xdr:pic>
        <xdr:nvPicPr>
          <xdr:cNvPr id="3" name="Grafik 2">
            <a:extLst>
              <a:ext uri="{FF2B5EF4-FFF2-40B4-BE49-F238E27FC236}">
                <a16:creationId xmlns:a16="http://schemas.microsoft.com/office/drawing/2014/main" id="{AD53D3F8-A785-3CE7-CB51-791C23B164C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6313722" y="2696447"/>
            <a:ext cx="2523815" cy="1302668"/>
          </a:xfrm>
          <a:prstGeom prst="rect">
            <a:avLst/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</xdr:pic>
      <xdr:sp macro="" textlink="">
        <xdr:nvSpPr>
          <xdr:cNvPr id="14" name="Rechteck 13">
            <a:extLst>
              <a:ext uri="{FF2B5EF4-FFF2-40B4-BE49-F238E27FC236}">
                <a16:creationId xmlns:a16="http://schemas.microsoft.com/office/drawing/2014/main" id="{9825CE58-FF90-4AF1-C88F-2221A8209638}"/>
              </a:ext>
            </a:extLst>
          </xdr:cNvPr>
          <xdr:cNvSpPr/>
        </xdr:nvSpPr>
        <xdr:spPr>
          <a:xfrm>
            <a:off x="7189652" y="3043580"/>
            <a:ext cx="1261865" cy="87472"/>
          </a:xfrm>
          <a:prstGeom prst="rect">
            <a:avLst/>
          </a:prstGeom>
          <a:solidFill>
            <a:schemeClr val="tx2">
              <a:lumMod val="25000"/>
              <a:lumOff val="75000"/>
            </a:schemeClr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753109</xdr:colOff>
      <xdr:row>2</xdr:row>
      <xdr:rowOff>47625</xdr:rowOff>
    </xdr:from>
    <xdr:to>
      <xdr:col>6</xdr:col>
      <xdr:colOff>673639</xdr:colOff>
      <xdr:row>6</xdr:row>
      <xdr:rowOff>119062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28DEB76-1E20-49C2-F953-D41577A24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22047" y="508000"/>
          <a:ext cx="2873280" cy="809625"/>
        </a:xfrm>
        <a:prstGeom prst="rect">
          <a:avLst/>
        </a:prstGeom>
      </xdr:spPr>
    </xdr:pic>
    <xdr:clientData/>
  </xdr:twoCellAnchor>
  <xdr:twoCellAnchor>
    <xdr:from>
      <xdr:col>3</xdr:col>
      <xdr:colOff>337038</xdr:colOff>
      <xdr:row>12</xdr:row>
      <xdr:rowOff>175846</xdr:rowOff>
    </xdr:from>
    <xdr:to>
      <xdr:col>5</xdr:col>
      <xdr:colOff>1117163</xdr:colOff>
      <xdr:row>20</xdr:row>
      <xdr:rowOff>15778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9B66043D-1F09-494C-BCF1-31241E54039D}"/>
            </a:ext>
          </a:extLst>
        </xdr:cNvPr>
        <xdr:cNvGrpSpPr/>
      </xdr:nvGrpSpPr>
      <xdr:grpSpPr>
        <a:xfrm>
          <a:off x="5909163" y="2493596"/>
          <a:ext cx="2605750" cy="1300432"/>
          <a:chOff x="11191457" y="357605"/>
          <a:chExt cx="2611855" cy="1473868"/>
        </a:xfrm>
      </xdr:grpSpPr>
      <xdr:sp macro="" textlink="">
        <xdr:nvSpPr>
          <xdr:cNvPr id="7" name="Rechteck 6">
            <a:extLst>
              <a:ext uri="{FF2B5EF4-FFF2-40B4-BE49-F238E27FC236}">
                <a16:creationId xmlns:a16="http://schemas.microsoft.com/office/drawing/2014/main" id="{269E51B7-CC10-2C3D-6A2B-1583F495BE7A}"/>
              </a:ext>
            </a:extLst>
          </xdr:cNvPr>
          <xdr:cNvSpPr/>
        </xdr:nvSpPr>
        <xdr:spPr>
          <a:xfrm>
            <a:off x="11191457" y="357605"/>
            <a:ext cx="2611855" cy="1473868"/>
          </a:xfrm>
          <a:prstGeom prst="rect">
            <a:avLst/>
          </a:prstGeom>
          <a:solidFill>
            <a:schemeClr val="bg1"/>
          </a:solidFill>
          <a:ln w="3175"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  <xdr:pic>
        <xdr:nvPicPr>
          <xdr:cNvPr id="8" name="Grafik 7">
            <a:extLst>
              <a:ext uri="{FF2B5EF4-FFF2-40B4-BE49-F238E27FC236}">
                <a16:creationId xmlns:a16="http://schemas.microsoft.com/office/drawing/2014/main" id="{FFD2AFD9-0A4E-EAE6-7F04-4F36B353273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1257630" y="378239"/>
            <a:ext cx="2199774" cy="1292076"/>
          </a:xfrm>
          <a:prstGeom prst="rect">
            <a:avLst/>
          </a:prstGeom>
          <a:ln>
            <a:noFill/>
          </a:ln>
        </xdr:spPr>
      </xdr:pic>
      <xdr:pic>
        <xdr:nvPicPr>
          <xdr:cNvPr id="9" name="Grafik 8">
            <a:extLst>
              <a:ext uri="{FF2B5EF4-FFF2-40B4-BE49-F238E27FC236}">
                <a16:creationId xmlns:a16="http://schemas.microsoft.com/office/drawing/2014/main" id="{7F1D9C4C-240D-CB97-4B87-942BB412B1F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3524687" y="748548"/>
            <a:ext cx="128221" cy="729197"/>
          </a:xfrm>
          <a:prstGeom prst="rect">
            <a:avLst/>
          </a:prstGeom>
        </xdr:spPr>
      </xdr:pic>
      <xdr:cxnSp macro="">
        <xdr:nvCxnSpPr>
          <xdr:cNvPr id="10" name="Gerader Verbinder 9">
            <a:extLst>
              <a:ext uri="{FF2B5EF4-FFF2-40B4-BE49-F238E27FC236}">
                <a16:creationId xmlns:a16="http://schemas.microsoft.com/office/drawing/2014/main" id="{9B3DB454-3CF6-AF88-9E08-688296558EB4}"/>
              </a:ext>
            </a:extLst>
          </xdr:cNvPr>
          <xdr:cNvCxnSpPr/>
        </xdr:nvCxnSpPr>
        <xdr:spPr>
          <a:xfrm>
            <a:off x="12345240" y="752994"/>
            <a:ext cx="1348073" cy="0"/>
          </a:xfrm>
          <a:prstGeom prst="line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Gerader Verbinder 10">
            <a:extLst>
              <a:ext uri="{FF2B5EF4-FFF2-40B4-BE49-F238E27FC236}">
                <a16:creationId xmlns:a16="http://schemas.microsoft.com/office/drawing/2014/main" id="{EA3F28DA-E2E1-4DBF-F820-58BCA183CB0C}"/>
              </a:ext>
            </a:extLst>
          </xdr:cNvPr>
          <xdr:cNvCxnSpPr/>
        </xdr:nvCxnSpPr>
        <xdr:spPr>
          <a:xfrm>
            <a:off x="13312313" y="1491372"/>
            <a:ext cx="381000" cy="0"/>
          </a:xfrm>
          <a:prstGeom prst="line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238125</xdr:colOff>
      <xdr:row>5</xdr:row>
      <xdr:rowOff>71437</xdr:rowOff>
    </xdr:from>
    <xdr:to>
      <xdr:col>5</xdr:col>
      <xdr:colOff>761999</xdr:colOff>
      <xdr:row>7</xdr:row>
      <xdr:rowOff>134938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D17BD5AB-B427-14EE-46C3-8B97079105DE}"/>
            </a:ext>
          </a:extLst>
        </xdr:cNvPr>
        <xdr:cNvSpPr txBox="1"/>
      </xdr:nvSpPr>
      <xdr:spPr>
        <a:xfrm>
          <a:off x="6619875" y="1087437"/>
          <a:ext cx="1436687" cy="42862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000" kern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Randhöhe = 30 mm</a:t>
          </a:r>
        </a:p>
        <a:p>
          <a:r>
            <a:rPr lang="de-CH" sz="1000" kern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Innenhöhe = 25 mm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41CB6-9DAB-447F-8C78-7D3B40D75D32}">
  <sheetPr>
    <pageSetUpPr fitToPage="1"/>
  </sheetPr>
  <dimension ref="A1:M59"/>
  <sheetViews>
    <sheetView showGridLines="0" tabSelected="1" zoomScale="120" zoomScaleNormal="120" workbookViewId="0">
      <selection activeCell="E8" sqref="E8"/>
    </sheetView>
  </sheetViews>
  <sheetFormatPr baseColWidth="10" defaultColWidth="11.42578125" defaultRowHeight="14.25" x14ac:dyDescent="0.2"/>
  <cols>
    <col min="1" max="1" width="16.7109375" style="1" customWidth="1"/>
    <col min="2" max="2" width="62.5703125" style="1" customWidth="1"/>
    <col min="3" max="3" width="16" style="1" customWidth="1"/>
    <col min="4" max="5" width="13.7109375" style="1" customWidth="1"/>
    <col min="6" max="6" width="15.42578125" style="1" bestFit="1" customWidth="1"/>
    <col min="7" max="7" width="27.85546875" style="1" customWidth="1"/>
    <col min="8" max="8" width="49.42578125" style="1" customWidth="1"/>
    <col min="9" max="9" width="12" style="1" bestFit="1" customWidth="1"/>
    <col min="10" max="10" width="10.42578125" style="1" customWidth="1"/>
    <col min="11" max="11" width="13" style="1" bestFit="1" customWidth="1"/>
    <col min="12" max="12" width="18.7109375" style="1" customWidth="1"/>
    <col min="13" max="16384" width="11.42578125" style="1"/>
  </cols>
  <sheetData>
    <row r="1" spans="1:13" ht="18" x14ac:dyDescent="0.25">
      <c r="A1" s="10" t="s">
        <v>0</v>
      </c>
      <c r="G1" s="11">
        <v>46051</v>
      </c>
    </row>
    <row r="2" spans="1:13" ht="18" x14ac:dyDescent="0.25">
      <c r="A2" s="10"/>
      <c r="G2" s="11"/>
    </row>
    <row r="3" spans="1:13" x14ac:dyDescent="0.2">
      <c r="A3" s="29"/>
      <c r="B3" s="1" t="s">
        <v>28</v>
      </c>
      <c r="G3" s="11"/>
    </row>
    <row r="4" spans="1:13" x14ac:dyDescent="0.2">
      <c r="A4" s="28"/>
      <c r="B4" s="1" t="s">
        <v>29</v>
      </c>
      <c r="G4" s="11"/>
    </row>
    <row r="5" spans="1:13" ht="18" x14ac:dyDescent="0.25">
      <c r="A5" s="10"/>
      <c r="G5" s="11"/>
    </row>
    <row r="6" spans="1:13" ht="15" customHeight="1" x14ac:dyDescent="0.2">
      <c r="A6" s="53" t="s">
        <v>1</v>
      </c>
      <c r="B6" s="53"/>
      <c r="C6" s="5" t="s">
        <v>2</v>
      </c>
      <c r="D6" s="5"/>
      <c r="E6" s="2"/>
      <c r="F6" s="15" t="s">
        <v>3</v>
      </c>
      <c r="G6" s="16"/>
      <c r="M6" s="3"/>
    </row>
    <row r="7" spans="1:13" ht="15" customHeight="1" x14ac:dyDescent="0.2">
      <c r="A7" s="53" t="s">
        <v>4</v>
      </c>
      <c r="B7" s="53"/>
      <c r="C7" s="2" t="s">
        <v>5</v>
      </c>
      <c r="D7" s="2" t="s">
        <v>6</v>
      </c>
      <c r="E7" s="2" t="s">
        <v>7</v>
      </c>
      <c r="F7" s="2" t="s">
        <v>8</v>
      </c>
      <c r="G7" s="2" t="s">
        <v>9</v>
      </c>
    </row>
    <row r="8" spans="1:13" s="14" customFormat="1" ht="15" customHeight="1" x14ac:dyDescent="0.25">
      <c r="A8" s="54" t="s">
        <v>10</v>
      </c>
      <c r="B8" s="54"/>
      <c r="C8" s="51">
        <v>120</v>
      </c>
      <c r="D8" s="51">
        <v>100</v>
      </c>
      <c r="E8" s="51" t="s">
        <v>11</v>
      </c>
      <c r="F8" s="52" t="s">
        <v>259</v>
      </c>
      <c r="G8" s="51" t="s">
        <v>12</v>
      </c>
    </row>
    <row r="10" spans="1:13" ht="15" x14ac:dyDescent="0.25">
      <c r="B10" s="18" t="s">
        <v>13</v>
      </c>
      <c r="C10" s="19"/>
      <c r="D10" s="19"/>
      <c r="E10" s="19"/>
      <c r="F10" s="19"/>
      <c r="G10" s="20"/>
    </row>
    <row r="11" spans="1:13" x14ac:dyDescent="0.2">
      <c r="B11" s="21" t="s">
        <v>14</v>
      </c>
      <c r="G11" s="22"/>
    </row>
    <row r="12" spans="1:13" x14ac:dyDescent="0.2">
      <c r="B12" s="21" t="s">
        <v>15</v>
      </c>
      <c r="G12" s="22"/>
    </row>
    <row r="13" spans="1:13" x14ac:dyDescent="0.2">
      <c r="B13" s="21" t="s">
        <v>16</v>
      </c>
      <c r="G13" s="22"/>
    </row>
    <row r="14" spans="1:13" x14ac:dyDescent="0.2">
      <c r="B14" s="21" t="s">
        <v>17</v>
      </c>
      <c r="G14" s="22"/>
    </row>
    <row r="15" spans="1:13" x14ac:dyDescent="0.2">
      <c r="B15" s="21" t="s">
        <v>18</v>
      </c>
      <c r="G15" s="22"/>
    </row>
    <row r="16" spans="1:13" x14ac:dyDescent="0.2">
      <c r="B16" s="27" t="s">
        <v>19</v>
      </c>
      <c r="C16" s="23"/>
      <c r="D16" s="23"/>
      <c r="E16" s="23"/>
      <c r="F16" s="23"/>
      <c r="G16" s="24"/>
    </row>
    <row r="19" spans="1:4" x14ac:dyDescent="0.2">
      <c r="A19" s="55" t="s">
        <v>20</v>
      </c>
      <c r="B19" s="55"/>
      <c r="C19" s="55"/>
    </row>
    <row r="20" spans="1:4" x14ac:dyDescent="0.2">
      <c r="A20" s="2" t="s">
        <v>21</v>
      </c>
      <c r="B20" s="2" t="s">
        <v>22</v>
      </c>
      <c r="C20" s="2" t="s">
        <v>23</v>
      </c>
    </row>
    <row r="21" spans="1:4" x14ac:dyDescent="0.2">
      <c r="A21" s="12" t="str" cm="1">
        <f t="array" ref="A21">IFERROR(VLOOKUP(A8&amp;C8&amp;D8&amp;E8,CHOOSE({1,2,3,4},CleanFloor30!A:A&amp;CleanFloor30!D:D&amp;CleanFloor30!E:E&amp;CleanFloor30!F:F,CleanFloor30!B:B),2,FALSE),"Falsche Grösse")</f>
        <v>551.022.00.1</v>
      </c>
      <c r="B21" s="13" t="str">
        <f>VLOOKUP(A21,CleanFloor30!B:C,2,FALSE)</f>
        <v>Geberit CleanFloor30 Duschfläche integriert, mit Dichtvlies, weiss: L=120cm, B=100cm</v>
      </c>
      <c r="C21" s="12" t="str">
        <f>VLOOKUP(A29,Zubehörset!B:I,8,FALSE)</f>
        <v>10-14.5cm</v>
      </c>
    </row>
    <row r="23" spans="1:4" x14ac:dyDescent="0.2">
      <c r="A23" s="53" t="s">
        <v>24</v>
      </c>
      <c r="B23" s="53"/>
    </row>
    <row r="24" spans="1:4" x14ac:dyDescent="0.2">
      <c r="A24" s="2" t="s">
        <v>21</v>
      </c>
      <c r="B24" s="2" t="s">
        <v>22</v>
      </c>
    </row>
    <row r="25" spans="1:4" x14ac:dyDescent="0.2">
      <c r="A25" s="7" t="str" cm="1">
        <f t="array" ref="A25">VLOOKUP(C8&amp;D8,CHOOSE({1,2},'Duofix Rahmen'!D:D&amp;'Duofix Rahmen'!E:E,'Duofix Rahmen'!B:B),2,FALSE)</f>
        <v>551.522.00.1</v>
      </c>
      <c r="B25" s="17" t="str">
        <f>VLOOKUP(A25,'Duofix Rahmen'!B:C,2,FALSE)</f>
        <v>Geberit Duofix Installationsrahmen 120x100 7 Füsse</v>
      </c>
    </row>
    <row r="26" spans="1:4" x14ac:dyDescent="0.2">
      <c r="D26" s="1" t="s">
        <v>25</v>
      </c>
    </row>
    <row r="27" spans="1:4" x14ac:dyDescent="0.2">
      <c r="A27" s="53" t="s">
        <v>26</v>
      </c>
      <c r="B27" s="53"/>
    </row>
    <row r="28" spans="1:4" x14ac:dyDescent="0.2">
      <c r="A28" s="2" t="s">
        <v>21</v>
      </c>
      <c r="B28" s="2" t="s">
        <v>22</v>
      </c>
    </row>
    <row r="29" spans="1:4" ht="28.5" x14ac:dyDescent="0.2">
      <c r="A29" s="12" t="str" cm="1">
        <f t="array" ref="A29">IFERROR(VLOOKUP(A56&amp;F8&amp;G8&amp;A59,CHOOSE({1,2,3,4},Zubehörset!F:F&amp;Zubehörset!G:G&amp;Zubehörset!H:H&amp;Zubehörset!D:D,Zubehörset!B:B),2,FALSE),"Fehler Füsse")</f>
        <v>551.557.00.1</v>
      </c>
      <c r="B29" s="13" t="str">
        <f>VLOOKUP(A29,Zubehörset!B:C,2,FALSE)</f>
        <v>Geberit Duofix Zubehör CleanFloor30, 30mm Siphon, 7 Füsse, d40</v>
      </c>
    </row>
    <row r="32" spans="1:4" x14ac:dyDescent="0.2">
      <c r="C32" s="34"/>
    </row>
    <row r="33" spans="1:3" x14ac:dyDescent="0.2">
      <c r="A33" s="5" t="s">
        <v>27</v>
      </c>
      <c r="B33" s="32"/>
      <c r="C33" s="35"/>
    </row>
    <row r="34" spans="1:3" x14ac:dyDescent="0.2">
      <c r="A34" s="2" t="s">
        <v>21</v>
      </c>
      <c r="B34" s="2" t="s">
        <v>22</v>
      </c>
      <c r="C34" s="35"/>
    </row>
    <row r="35" spans="1:3" ht="28.5" x14ac:dyDescent="0.2">
      <c r="A35" s="12" t="str">
        <f>A21</f>
        <v>551.022.00.1</v>
      </c>
      <c r="B35" s="13" t="str">
        <f>B21</f>
        <v>Geberit CleanFloor30 Duschfläche integriert, mit Dichtvlies, weiss: L=120cm, B=100cm</v>
      </c>
      <c r="C35" s="36"/>
    </row>
    <row r="36" spans="1:3" x14ac:dyDescent="0.2">
      <c r="A36" s="12" t="str">
        <f>A25</f>
        <v>551.522.00.1</v>
      </c>
      <c r="B36" s="12" t="str">
        <f>B25</f>
        <v>Geberit Duofix Installationsrahmen 120x100 7 Füsse</v>
      </c>
      <c r="C36" s="36"/>
    </row>
    <row r="37" spans="1:3" ht="28.5" x14ac:dyDescent="0.2">
      <c r="A37" s="13" t="str">
        <f>A29</f>
        <v>551.557.00.1</v>
      </c>
      <c r="B37" s="13" t="str">
        <f>B29</f>
        <v>Geberit Duofix Zubehör CleanFloor30, 30mm Siphon, 7 Füsse, d40</v>
      </c>
      <c r="C37" s="37"/>
    </row>
    <row r="38" spans="1:3" ht="15" x14ac:dyDescent="0.25">
      <c r="C38" s="38"/>
    </row>
    <row r="39" spans="1:3" x14ac:dyDescent="0.2">
      <c r="C39" s="34"/>
    </row>
    <row r="42" spans="1:3" x14ac:dyDescent="0.2">
      <c r="A42" s="30"/>
    </row>
    <row r="55" spans="1:1" x14ac:dyDescent="0.2">
      <c r="A55" s="5" t="s">
        <v>30</v>
      </c>
    </row>
    <row r="56" spans="1:1" x14ac:dyDescent="0.2">
      <c r="A56" s="25" t="s">
        <v>31</v>
      </c>
    </row>
    <row r="58" spans="1:1" x14ac:dyDescent="0.2">
      <c r="A58" s="5" t="s">
        <v>32</v>
      </c>
    </row>
    <row r="59" spans="1:1" x14ac:dyDescent="0.2">
      <c r="A59" s="25">
        <f>VLOOKUP(A25,'Duofix Rahmen'!B:F,5,FALSE)</f>
        <v>7</v>
      </c>
    </row>
  </sheetData>
  <sheetProtection algorithmName="SHA-512" hashValue="/1gD3yVn8i8qzx2p/W6iImUpbdwVl0yr4LZQj0SaoNYE68M3pMWprz7iGzi+XU6vrUH7mEv8yzc3sqNbjJajDQ==" saltValue="6HX4XDI2wNfWFByDwAGJCA==" spinCount="100000" sheet="1" objects="1" scenarios="1"/>
  <mergeCells count="6">
    <mergeCell ref="A6:B6"/>
    <mergeCell ref="A7:B7"/>
    <mergeCell ref="A8:B8"/>
    <mergeCell ref="A27:B27"/>
    <mergeCell ref="A23:B23"/>
    <mergeCell ref="A19:C19"/>
  </mergeCells>
  <conditionalFormatting sqref="A29">
    <cfRule type="cellIs" dxfId="3" priority="2" operator="equal">
      <formula>"Fehler Füsse"</formula>
    </cfRule>
  </conditionalFormatting>
  <conditionalFormatting sqref="A21">
    <cfRule type="cellIs" dxfId="2" priority="1" operator="equal">
      <formula>"Falsche Grösse"</formula>
    </cfRule>
  </conditionalFormatting>
  <pageMargins left="0.25" right="0.25" top="0.75" bottom="0.75" header="0.3" footer="0.3"/>
  <pageSetup paperSize="9" scale="60" orientation="portrait" horizontalDpi="1200" verticalDpi="1200" r:id="rId1"/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276BAEB-03A4-46F0-AEC8-CCFF203D0D93}">
          <x14:formula1>
            <xm:f>'Duofix Rahmen'!$D$2:$D$26</xm:f>
          </x14:formula1>
          <xm:sqref>C8</xm:sqref>
        </x14:dataValidation>
        <x14:dataValidation type="list" allowBlank="1" showInputMessage="1" showErrorMessage="1" xr:uid="{2961AE00-7CFA-4AB2-BAA4-9DD2982D1D30}">
          <x14:formula1>
            <xm:f>'Duofix Rahmen'!$E$2:$E$26</xm:f>
          </x14:formula1>
          <xm:sqref>D8</xm:sqref>
        </x14:dataValidation>
        <x14:dataValidation type="list" allowBlank="1" showInputMessage="1" showErrorMessage="1" xr:uid="{91C662C6-BDD2-401C-9BA1-2063D09B21C7}">
          <x14:formula1>
            <xm:f>Zubehörset!$G$2:$G$10</xm:f>
          </x14:formula1>
          <xm:sqref>F8</xm:sqref>
        </x14:dataValidation>
        <x14:dataValidation type="list" allowBlank="1" showInputMessage="1" showErrorMessage="1" xr:uid="{8F0543F5-2DF2-43DA-B72A-5E92ACDD4BF9}">
          <x14:formula1>
            <xm:f>Zubehörset!$H$10:$H$11</xm:f>
          </x14:formula1>
          <xm:sqref>G8</xm:sqref>
        </x14:dataValidation>
        <x14:dataValidation type="list" allowBlank="1" showInputMessage="1" showErrorMessage="1" xr:uid="{CECB0E06-B7E6-46A6-9D7B-0F437EFAB66F}">
          <x14:formula1>
            <xm:f>CleanFloor30!$F:$F</xm:f>
          </x14:formula1>
          <xm:sqref>E8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EDC06-4966-443B-89B8-061EAFA24D60}">
  <sheetPr>
    <pageSetUpPr fitToPage="1"/>
  </sheetPr>
  <dimension ref="A1:G58"/>
  <sheetViews>
    <sheetView showGridLines="0" zoomScale="120" zoomScaleNormal="120" workbookViewId="0">
      <selection activeCell="F12" sqref="F12"/>
    </sheetView>
  </sheetViews>
  <sheetFormatPr baseColWidth="10" defaultColWidth="11.42578125" defaultRowHeight="14.25" x14ac:dyDescent="0.2"/>
  <cols>
    <col min="1" max="1" width="17" style="1" customWidth="1"/>
    <col min="2" max="2" width="52.85546875" style="1" customWidth="1"/>
    <col min="3" max="5" width="13.7109375" style="1" customWidth="1"/>
    <col min="6" max="6" width="16.85546875" style="1" customWidth="1"/>
    <col min="7" max="7" width="13" style="1" customWidth="1"/>
    <col min="8" max="8" width="50.7109375" style="1" customWidth="1"/>
    <col min="9" max="9" width="12" style="1" bestFit="1" customWidth="1"/>
    <col min="10" max="16384" width="11.42578125" style="1"/>
  </cols>
  <sheetData>
    <row r="1" spans="1:7" ht="18" x14ac:dyDescent="0.25">
      <c r="A1" s="10" t="s">
        <v>33</v>
      </c>
      <c r="C1" s="6"/>
      <c r="F1" s="11"/>
      <c r="G1" s="11">
        <v>46051</v>
      </c>
    </row>
    <row r="2" spans="1:7" ht="18" x14ac:dyDescent="0.25">
      <c r="A2" s="10"/>
      <c r="C2" s="6"/>
      <c r="F2" s="11"/>
      <c r="G2" s="11"/>
    </row>
    <row r="3" spans="1:7" ht="15" x14ac:dyDescent="0.25">
      <c r="A3" s="39" t="s">
        <v>375</v>
      </c>
      <c r="C3" s="6"/>
      <c r="D3" s="40" t="s">
        <v>377</v>
      </c>
      <c r="E3" s="19"/>
      <c r="F3" s="41"/>
      <c r="G3" s="42"/>
    </row>
    <row r="4" spans="1:7" x14ac:dyDescent="0.2">
      <c r="A4" s="1" t="s">
        <v>376</v>
      </c>
      <c r="C4" s="6"/>
      <c r="D4" s="21"/>
      <c r="E4" s="43"/>
      <c r="F4" s="44"/>
      <c r="G4" s="45"/>
    </row>
    <row r="5" spans="1:7" x14ac:dyDescent="0.2">
      <c r="A5" s="1" t="s">
        <v>388</v>
      </c>
      <c r="C5" s="6"/>
      <c r="D5" s="21"/>
      <c r="E5" s="43"/>
      <c r="F5" s="44"/>
      <c r="G5" s="45"/>
    </row>
    <row r="6" spans="1:7" x14ac:dyDescent="0.2">
      <c r="C6" s="6"/>
      <c r="D6" s="21"/>
      <c r="E6" s="43"/>
      <c r="F6" s="44"/>
      <c r="G6" s="45"/>
    </row>
    <row r="7" spans="1:7" x14ac:dyDescent="0.2">
      <c r="A7" s="29"/>
      <c r="B7" s="1" t="s">
        <v>28</v>
      </c>
      <c r="C7" s="6"/>
      <c r="D7" s="21"/>
      <c r="E7" s="43"/>
      <c r="F7" s="44"/>
      <c r="G7" s="45"/>
    </row>
    <row r="8" spans="1:7" x14ac:dyDescent="0.2">
      <c r="A8" s="28"/>
      <c r="B8" s="1" t="s">
        <v>29</v>
      </c>
      <c r="C8" s="6"/>
      <c r="D8" s="46"/>
      <c r="E8" s="23"/>
      <c r="F8" s="47"/>
      <c r="G8" s="48"/>
    </row>
    <row r="9" spans="1:7" x14ac:dyDescent="0.2">
      <c r="C9" s="6"/>
      <c r="F9" s="11"/>
      <c r="G9" s="11"/>
    </row>
    <row r="10" spans="1:7" ht="15" customHeight="1" x14ac:dyDescent="0.2">
      <c r="A10" s="53" t="s">
        <v>1</v>
      </c>
      <c r="B10" s="53"/>
      <c r="C10" s="5" t="s">
        <v>2</v>
      </c>
      <c r="D10" s="5"/>
      <c r="E10" s="2"/>
      <c r="F10" s="31" t="s">
        <v>3</v>
      </c>
      <c r="G10" s="16"/>
    </row>
    <row r="11" spans="1:7" ht="15" customHeight="1" x14ac:dyDescent="0.2">
      <c r="A11" s="53" t="s">
        <v>4</v>
      </c>
      <c r="B11" s="53"/>
      <c r="C11" s="2" t="s">
        <v>5</v>
      </c>
      <c r="D11" s="2" t="s">
        <v>6</v>
      </c>
      <c r="E11" s="2" t="s">
        <v>7</v>
      </c>
      <c r="F11" s="2" t="s">
        <v>8</v>
      </c>
      <c r="G11" s="2" t="s">
        <v>9</v>
      </c>
    </row>
    <row r="12" spans="1:7" ht="15" customHeight="1" x14ac:dyDescent="0.2">
      <c r="A12" s="56" t="s">
        <v>326</v>
      </c>
      <c r="B12" s="56"/>
      <c r="C12" s="49">
        <v>100</v>
      </c>
      <c r="D12" s="49">
        <v>90</v>
      </c>
      <c r="E12" s="7" t="s">
        <v>325</v>
      </c>
      <c r="F12" s="50">
        <v>50</v>
      </c>
      <c r="G12" s="7" t="s">
        <v>12</v>
      </c>
    </row>
    <row r="14" spans="1:7" x14ac:dyDescent="0.2">
      <c r="A14" s="5" t="s">
        <v>20</v>
      </c>
      <c r="B14" s="5"/>
      <c r="C14" s="5"/>
    </row>
    <row r="15" spans="1:7" x14ac:dyDescent="0.2">
      <c r="A15" s="2" t="s">
        <v>21</v>
      </c>
      <c r="B15" s="2" t="s">
        <v>22</v>
      </c>
      <c r="C15" s="2" t="s">
        <v>23</v>
      </c>
    </row>
    <row r="16" spans="1:7" x14ac:dyDescent="0.2">
      <c r="A16" s="7" t="str" cm="1">
        <f t="array" ref="A16">IFERROR(VLOOKUP(A12&amp;C12&amp;D12&amp;E12,CHOOSE({1,2,3,4},Stahlwannen!A:A&amp;Stahlwannen!D:D&amp;Stahlwannen!E:E&amp;Stahlwannen!F:F,Stahlwannen!B:B),2,FALSE),"Falsche Grösse")</f>
        <v>100 90</v>
      </c>
      <c r="B16" s="7" t="str">
        <f>VLOOKUP(A16,Stahlwannen!B:C,2,FALSE)</f>
        <v>Duschfläche aus Stahl 100x90</v>
      </c>
      <c r="C16" s="7" t="str">
        <f>VLOOKUP(A24,Zubehörset!B:I,8,FALSE)</f>
        <v>12-18.5cm</v>
      </c>
    </row>
    <row r="18" spans="1:4" x14ac:dyDescent="0.2">
      <c r="A18" s="53" t="s">
        <v>24</v>
      </c>
      <c r="B18" s="53"/>
    </row>
    <row r="19" spans="1:4" x14ac:dyDescent="0.2">
      <c r="A19" s="2" t="s">
        <v>21</v>
      </c>
      <c r="B19" s="2" t="s">
        <v>22</v>
      </c>
    </row>
    <row r="20" spans="1:4" x14ac:dyDescent="0.2">
      <c r="A20" s="7" t="str" cm="1">
        <f t="array" ref="A20">IFERROR(VLOOKUP(C12&amp;D12,CHOOSE({1,2},'Duofix Rahmen'!D:D&amp;'Duofix Rahmen'!E:E,'Duofix Rahmen'!B:B),2,FALSE),"Falsche Grösse")</f>
        <v>551.512.00.1</v>
      </c>
      <c r="B20" s="7" t="str">
        <f>VLOOKUP(A20,'Duofix Rahmen'!B:C,2,FALSE)</f>
        <v>Geberit Duofix Installationsrahmen 100x90 5 Füsse</v>
      </c>
    </row>
    <row r="22" spans="1:4" x14ac:dyDescent="0.2">
      <c r="A22" s="53" t="s">
        <v>34</v>
      </c>
      <c r="B22" s="53"/>
      <c r="D22" s="1" t="s">
        <v>25</v>
      </c>
    </row>
    <row r="23" spans="1:4" x14ac:dyDescent="0.2">
      <c r="A23" s="2" t="s">
        <v>21</v>
      </c>
      <c r="B23" s="2" t="s">
        <v>22</v>
      </c>
    </row>
    <row r="24" spans="1:4" s="14" customFormat="1" ht="28.5" x14ac:dyDescent="0.25">
      <c r="A24" s="12" t="str" cm="1">
        <f t="array" ref="A24">VLOOKUP(A54&amp;F12&amp;G12&amp;A57,CHOOSE({1,2,3,4},Zubehörset!F:F&amp;Zubehörset!G:G&amp;Zubehörset!H:H&amp;Zubehörset!D:D,Zubehörset!B:B),2,FALSE)</f>
        <v>551.570.00.1</v>
      </c>
      <c r="B24" s="13" t="str">
        <f>VLOOKUP(A24,Zubehörset!B:C,2,FALSE)</f>
        <v>Geberit Duofix Zubehör für Duschflächen aus emailliertem Stahl 5 Füsse</v>
      </c>
    </row>
    <row r="25" spans="1:4" ht="15" customHeight="1" x14ac:dyDescent="0.2"/>
    <row r="26" spans="1:4" ht="15" customHeight="1" x14ac:dyDescent="0.2">
      <c r="A26" s="53" t="s">
        <v>35</v>
      </c>
      <c r="B26" s="53"/>
    </row>
    <row r="27" spans="1:4" x14ac:dyDescent="0.2">
      <c r="A27" s="2" t="s">
        <v>21</v>
      </c>
      <c r="B27" s="2" t="s">
        <v>22</v>
      </c>
    </row>
    <row r="28" spans="1:4" x14ac:dyDescent="0.2">
      <c r="A28" s="7" t="str">
        <f>VLOOKUP(F12,'Duschwannensiphon d90'!B:D,2,FALSE)</f>
        <v>150.556.00.1</v>
      </c>
      <c r="B28" s="7" t="str">
        <f>VLOOKUP(A28,'Duschwannensiphon d90'!C:D,2,FALSE)</f>
        <v>Duschwannenablauf d90 50mm d56</v>
      </c>
    </row>
    <row r="30" spans="1:4" x14ac:dyDescent="0.2">
      <c r="A30" s="5" t="s">
        <v>36</v>
      </c>
      <c r="B30" s="5"/>
      <c r="C30" s="3"/>
      <c r="D30" s="3"/>
    </row>
    <row r="31" spans="1:4" x14ac:dyDescent="0.2">
      <c r="A31" s="57" t="s">
        <v>37</v>
      </c>
      <c r="B31" s="57"/>
      <c r="C31" s="3"/>
      <c r="D31" s="3"/>
    </row>
    <row r="33" spans="1:3" x14ac:dyDescent="0.2">
      <c r="A33" s="5"/>
      <c r="B33" s="5"/>
    </row>
    <row r="34" spans="1:3" x14ac:dyDescent="0.2">
      <c r="A34" s="2" t="s">
        <v>21</v>
      </c>
      <c r="B34" s="2" t="s">
        <v>22</v>
      </c>
    </row>
    <row r="35" spans="1:3" x14ac:dyDescent="0.2">
      <c r="A35" s="7" t="str">
        <f>VLOOKUP(A31,Abdeckung!B:C,2,FALSE)</f>
        <v>150.265.21.1</v>
      </c>
      <c r="B35" s="7" t="str">
        <f>VLOOKUP(A35,Abdeckung!C:D,2,FALSE)</f>
        <v>Ablaufdeckel d90 glanzverchromt</v>
      </c>
    </row>
    <row r="39" spans="1:3" x14ac:dyDescent="0.2">
      <c r="A39" s="5" t="s">
        <v>27</v>
      </c>
      <c r="B39" s="5"/>
    </row>
    <row r="40" spans="1:3" x14ac:dyDescent="0.2">
      <c r="A40" s="2" t="s">
        <v>21</v>
      </c>
      <c r="B40" s="2" t="s">
        <v>22</v>
      </c>
    </row>
    <row r="41" spans="1:3" x14ac:dyDescent="0.2">
      <c r="A41" s="33" t="str">
        <f>A16</f>
        <v>100 90</v>
      </c>
      <c r="B41" s="33" t="str">
        <f>B16</f>
        <v>Duschfläche aus Stahl 100x90</v>
      </c>
    </row>
    <row r="42" spans="1:3" x14ac:dyDescent="0.2">
      <c r="A42" s="7" t="str">
        <f>A20</f>
        <v>551.512.00.1</v>
      </c>
      <c r="B42" s="7" t="str">
        <f>B20</f>
        <v>Geberit Duofix Installationsrahmen 100x90 5 Füsse</v>
      </c>
    </row>
    <row r="43" spans="1:3" ht="28.5" x14ac:dyDescent="0.2">
      <c r="A43" s="12" t="str">
        <f>A24</f>
        <v>551.570.00.1</v>
      </c>
      <c r="B43" s="13" t="str">
        <f>B24</f>
        <v>Geberit Duofix Zubehör für Duschflächen aus emailliertem Stahl 5 Füsse</v>
      </c>
    </row>
    <row r="44" spans="1:3" x14ac:dyDescent="0.2">
      <c r="A44" s="7" t="str">
        <f>A28</f>
        <v>150.556.00.1</v>
      </c>
      <c r="B44" s="7" t="str">
        <f>B28</f>
        <v>Duschwannenablauf d90 50mm d56</v>
      </c>
      <c r="C44" s="30" t="str">
        <f>IF(F12="30 (nicht Norm)","Abweichend zu Anforderungen aus SN 592 000 ist die Siphonierhöhe nur 30mm","")</f>
        <v/>
      </c>
    </row>
    <row r="45" spans="1:3" x14ac:dyDescent="0.2">
      <c r="A45" s="7" t="str">
        <f>A35</f>
        <v>150.265.21.1</v>
      </c>
      <c r="B45" s="7" t="str">
        <f>B35</f>
        <v>Ablaufdeckel d90 glanzverchromt</v>
      </c>
    </row>
    <row r="46" spans="1:3" x14ac:dyDescent="0.2">
      <c r="A46" s="33" t="s">
        <v>38</v>
      </c>
      <c r="B46" s="33" t="s">
        <v>39</v>
      </c>
    </row>
    <row r="48" spans="1:3" ht="15.75" x14ac:dyDescent="0.25">
      <c r="A48" s="8" t="s">
        <v>40</v>
      </c>
    </row>
    <row r="52" spans="1:1" hidden="1" x14ac:dyDescent="0.2"/>
    <row r="53" spans="1:1" hidden="1" x14ac:dyDescent="0.2">
      <c r="A53" s="2" t="s">
        <v>30</v>
      </c>
    </row>
    <row r="54" spans="1:1" hidden="1" x14ac:dyDescent="0.2">
      <c r="A54" s="25" t="s">
        <v>41</v>
      </c>
    </row>
    <row r="55" spans="1:1" hidden="1" x14ac:dyDescent="0.2"/>
    <row r="56" spans="1:1" hidden="1" x14ac:dyDescent="0.2">
      <c r="A56" s="5" t="s">
        <v>32</v>
      </c>
    </row>
    <row r="57" spans="1:1" hidden="1" x14ac:dyDescent="0.2">
      <c r="A57" s="25">
        <f>VLOOKUP(A20,'Duofix Rahmen'!B:F,5,FALSE)</f>
        <v>5</v>
      </c>
    </row>
    <row r="58" spans="1:1" hidden="1" x14ac:dyDescent="0.2"/>
  </sheetData>
  <sheetProtection algorithmName="SHA-512" hashValue="7dW/zPs7/z0+nNPvTVhkiF68TwsQUwOw6gJBvWHT5tDuTRz2Z1aFlI9R00Mh1dNBY9OdzJCR42+c4thB0LZaFQ==" saltValue="ScFi4uVtCfBRqaR+fk7pqg==" spinCount="100000" sheet="1" objects="1" scenarios="1"/>
  <mergeCells count="7">
    <mergeCell ref="A10:B10"/>
    <mergeCell ref="A11:B11"/>
    <mergeCell ref="A12:B12"/>
    <mergeCell ref="A31:B31"/>
    <mergeCell ref="A18:B18"/>
    <mergeCell ref="A26:B26"/>
    <mergeCell ref="A22:B22"/>
  </mergeCells>
  <conditionalFormatting sqref="A20">
    <cfRule type="cellIs" dxfId="1" priority="2" operator="equal">
      <formula>"Falsche Grösse"</formula>
    </cfRule>
  </conditionalFormatting>
  <conditionalFormatting sqref="A16">
    <cfRule type="cellIs" dxfId="0" priority="1" operator="equal">
      <formula>"Falsche Grösse"</formula>
    </cfRule>
  </conditionalFormatting>
  <dataValidations count="1">
    <dataValidation allowBlank="1" showDropDown="1" showInputMessage="1" showErrorMessage="1" sqref="A12:B12" xr:uid="{1A2706E7-A205-40ED-B802-47A956ED4388}"/>
  </dataValidations>
  <pageMargins left="0.25" right="0.25" top="0.75" bottom="0.75" header="0.3" footer="0.3"/>
  <pageSetup paperSize="9" scale="71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8AF6E5ED-1569-4420-88CE-E54B9A26F77B}">
          <x14:formula1>
            <xm:f>Zubehörset!$G$11:$G$19</xm:f>
          </x14:formula1>
          <xm:sqref>F12</xm:sqref>
        </x14:dataValidation>
        <x14:dataValidation type="list" allowBlank="1" showInputMessage="1" showErrorMessage="1" xr:uid="{60C15255-DD4E-455B-B5C7-7B0C043EFB99}">
          <x14:formula1>
            <xm:f>'Duofix Rahmen'!$E$2:$E$25</xm:f>
          </x14:formula1>
          <xm:sqref>D12</xm:sqref>
        </x14:dataValidation>
        <x14:dataValidation type="list" allowBlank="1" showInputMessage="1" showErrorMessage="1" xr:uid="{3D35CDA4-D37E-48C8-ABA9-16ECD0730C0D}">
          <x14:formula1>
            <xm:f>'Duofix Rahmen'!$D$2:$D$26</xm:f>
          </x14:formula1>
          <xm:sqref>C12</xm:sqref>
        </x14:dataValidation>
        <x14:dataValidation type="list" allowBlank="1" showInputMessage="1" showErrorMessage="1" xr:uid="{2AA64C15-E50B-41B1-810B-76D2D429F514}">
          <x14:formula1>
            <xm:f>Abdeckung!$B:$B</xm:f>
          </x14:formula1>
          <xm:sqref>A31 C31:D31</xm:sqref>
        </x14:dataValidation>
        <x14:dataValidation type="list" allowBlank="1" showInputMessage="1" showErrorMessage="1" xr:uid="{54975381-7AEB-47D4-BB28-D0EEA82ADB1F}">
          <x14:formula1>
            <xm:f>Stahlwannen!$F:$F</xm:f>
          </x14:formula1>
          <xm:sqref>E12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EB78C-E298-46BC-AB4E-70F4E2BA1086}">
  <dimension ref="A1:G76"/>
  <sheetViews>
    <sheetView zoomScaleNormal="100" workbookViewId="0">
      <selection activeCell="C22" sqref="C22"/>
    </sheetView>
  </sheetViews>
  <sheetFormatPr baseColWidth="10" defaultColWidth="11.42578125" defaultRowHeight="14.25" x14ac:dyDescent="0.2"/>
  <cols>
    <col min="1" max="1" width="21.7109375" style="1" bestFit="1" customWidth="1"/>
    <col min="2" max="2" width="13.85546875" style="1" bestFit="1" customWidth="1"/>
    <col min="3" max="3" width="84.85546875" style="1" bestFit="1" customWidth="1"/>
    <col min="4" max="4" width="6.7109375" style="1" bestFit="1" customWidth="1"/>
    <col min="5" max="5" width="6.42578125" style="1" bestFit="1" customWidth="1"/>
    <col min="6" max="6" width="7.28515625" style="1" bestFit="1" customWidth="1"/>
    <col min="7" max="7" width="12" style="1" bestFit="1" customWidth="1"/>
    <col min="8" max="16384" width="11.42578125" style="1"/>
  </cols>
  <sheetData>
    <row r="1" spans="1:7" x14ac:dyDescent="0.2">
      <c r="A1" s="2" t="s">
        <v>4</v>
      </c>
      <c r="B1" s="2" t="s">
        <v>21</v>
      </c>
      <c r="C1" s="2" t="s">
        <v>22</v>
      </c>
      <c r="D1" s="5" t="s">
        <v>5</v>
      </c>
      <c r="E1" s="5" t="s">
        <v>6</v>
      </c>
      <c r="F1" s="5" t="s">
        <v>7</v>
      </c>
      <c r="G1" s="5" t="s">
        <v>39</v>
      </c>
    </row>
    <row r="2" spans="1:7" x14ac:dyDescent="0.2">
      <c r="A2" s="4" t="s">
        <v>42</v>
      </c>
      <c r="B2" s="4" t="s">
        <v>43</v>
      </c>
      <c r="C2" s="4" t="s">
        <v>44</v>
      </c>
      <c r="D2" s="9">
        <v>80</v>
      </c>
      <c r="E2" s="9">
        <v>80</v>
      </c>
      <c r="F2" s="9" t="s">
        <v>11</v>
      </c>
      <c r="G2" s="9" t="s">
        <v>45</v>
      </c>
    </row>
    <row r="3" spans="1:7" x14ac:dyDescent="0.2">
      <c r="A3" s="4" t="s">
        <v>42</v>
      </c>
      <c r="B3" s="4" t="s">
        <v>46</v>
      </c>
      <c r="C3" s="4" t="s">
        <v>47</v>
      </c>
      <c r="D3" s="9">
        <v>90</v>
      </c>
      <c r="E3" s="9">
        <v>80</v>
      </c>
      <c r="F3" s="9" t="s">
        <v>11</v>
      </c>
      <c r="G3" s="9" t="s">
        <v>45</v>
      </c>
    </row>
    <row r="4" spans="1:7" x14ac:dyDescent="0.2">
      <c r="A4" s="4" t="s">
        <v>42</v>
      </c>
      <c r="B4" s="4" t="s">
        <v>48</v>
      </c>
      <c r="C4" s="4" t="s">
        <v>49</v>
      </c>
      <c r="D4" s="9">
        <v>100</v>
      </c>
      <c r="E4" s="9">
        <v>80</v>
      </c>
      <c r="F4" s="9" t="s">
        <v>11</v>
      </c>
      <c r="G4" s="9" t="s">
        <v>45</v>
      </c>
    </row>
    <row r="5" spans="1:7" x14ac:dyDescent="0.2">
      <c r="A5" s="4" t="s">
        <v>42</v>
      </c>
      <c r="B5" s="4" t="s">
        <v>50</v>
      </c>
      <c r="C5" s="4" t="s">
        <v>51</v>
      </c>
      <c r="D5" s="9">
        <v>110</v>
      </c>
      <c r="E5" s="9">
        <v>80</v>
      </c>
      <c r="F5" s="9" t="s">
        <v>11</v>
      </c>
      <c r="G5" s="9" t="s">
        <v>45</v>
      </c>
    </row>
    <row r="6" spans="1:7" x14ac:dyDescent="0.2">
      <c r="A6" s="4" t="s">
        <v>42</v>
      </c>
      <c r="B6" s="4" t="s">
        <v>52</v>
      </c>
      <c r="C6" s="4" t="s">
        <v>53</v>
      </c>
      <c r="D6" s="9">
        <v>120</v>
      </c>
      <c r="E6" s="9">
        <v>80</v>
      </c>
      <c r="F6" s="9" t="s">
        <v>11</v>
      </c>
      <c r="G6" s="9" t="s">
        <v>45</v>
      </c>
    </row>
    <row r="7" spans="1:7" x14ac:dyDescent="0.2">
      <c r="A7" s="4" t="s">
        <v>42</v>
      </c>
      <c r="B7" s="4" t="s">
        <v>54</v>
      </c>
      <c r="C7" s="4" t="s">
        <v>55</v>
      </c>
      <c r="D7" s="9">
        <v>140</v>
      </c>
      <c r="E7" s="9">
        <v>80</v>
      </c>
      <c r="F7" s="9" t="s">
        <v>11</v>
      </c>
      <c r="G7" s="9" t="s">
        <v>45</v>
      </c>
    </row>
    <row r="8" spans="1:7" x14ac:dyDescent="0.2">
      <c r="A8" s="4" t="s">
        <v>42</v>
      </c>
      <c r="B8" s="4" t="s">
        <v>56</v>
      </c>
      <c r="C8" s="4" t="s">
        <v>57</v>
      </c>
      <c r="D8" s="9">
        <v>150</v>
      </c>
      <c r="E8" s="9">
        <v>80</v>
      </c>
      <c r="F8" s="9" t="s">
        <v>11</v>
      </c>
      <c r="G8" s="9" t="s">
        <v>45</v>
      </c>
    </row>
    <row r="9" spans="1:7" x14ac:dyDescent="0.2">
      <c r="A9" s="4" t="s">
        <v>42</v>
      </c>
      <c r="B9" s="4" t="s">
        <v>58</v>
      </c>
      <c r="C9" s="4" t="s">
        <v>59</v>
      </c>
      <c r="D9" s="9">
        <v>160</v>
      </c>
      <c r="E9" s="9">
        <v>80</v>
      </c>
      <c r="F9" s="9" t="s">
        <v>11</v>
      </c>
      <c r="G9" s="9" t="s">
        <v>45</v>
      </c>
    </row>
    <row r="10" spans="1:7" x14ac:dyDescent="0.2">
      <c r="A10" s="4" t="s">
        <v>42</v>
      </c>
      <c r="B10" s="4" t="s">
        <v>60</v>
      </c>
      <c r="C10" s="4" t="s">
        <v>61</v>
      </c>
      <c r="D10" s="9">
        <v>170</v>
      </c>
      <c r="E10" s="9">
        <v>80</v>
      </c>
      <c r="F10" s="9" t="s">
        <v>11</v>
      </c>
      <c r="G10" s="9" t="s">
        <v>45</v>
      </c>
    </row>
    <row r="11" spans="1:7" x14ac:dyDescent="0.2">
      <c r="A11" s="4" t="s">
        <v>42</v>
      </c>
      <c r="B11" s="4" t="s">
        <v>62</v>
      </c>
      <c r="C11" s="4" t="s">
        <v>63</v>
      </c>
      <c r="D11" s="9">
        <v>90</v>
      </c>
      <c r="E11" s="9">
        <v>90</v>
      </c>
      <c r="F11" s="9" t="s">
        <v>11</v>
      </c>
      <c r="G11" s="9" t="s">
        <v>45</v>
      </c>
    </row>
    <row r="12" spans="1:7" x14ac:dyDescent="0.2">
      <c r="A12" s="4" t="s">
        <v>42</v>
      </c>
      <c r="B12" s="4" t="s">
        <v>64</v>
      </c>
      <c r="C12" s="4" t="s">
        <v>65</v>
      </c>
      <c r="D12" s="9">
        <v>100</v>
      </c>
      <c r="E12" s="9">
        <v>90</v>
      </c>
      <c r="F12" s="9" t="s">
        <v>11</v>
      </c>
      <c r="G12" s="9" t="s">
        <v>45</v>
      </c>
    </row>
    <row r="13" spans="1:7" x14ac:dyDescent="0.2">
      <c r="A13" s="4" t="s">
        <v>42</v>
      </c>
      <c r="B13" s="4" t="s">
        <v>66</v>
      </c>
      <c r="C13" s="4" t="s">
        <v>67</v>
      </c>
      <c r="D13" s="9">
        <v>110</v>
      </c>
      <c r="E13" s="9">
        <v>90</v>
      </c>
      <c r="F13" s="9" t="s">
        <v>11</v>
      </c>
      <c r="G13" s="9" t="s">
        <v>45</v>
      </c>
    </row>
    <row r="14" spans="1:7" x14ac:dyDescent="0.2">
      <c r="A14" s="4" t="s">
        <v>42</v>
      </c>
      <c r="B14" s="4" t="s">
        <v>68</v>
      </c>
      <c r="C14" s="4" t="s">
        <v>69</v>
      </c>
      <c r="D14" s="9">
        <v>120</v>
      </c>
      <c r="E14" s="9">
        <v>90</v>
      </c>
      <c r="F14" s="9" t="s">
        <v>11</v>
      </c>
      <c r="G14" s="9" t="s">
        <v>45</v>
      </c>
    </row>
    <row r="15" spans="1:7" x14ac:dyDescent="0.2">
      <c r="A15" s="4" t="s">
        <v>42</v>
      </c>
      <c r="B15" s="4" t="s">
        <v>70</v>
      </c>
      <c r="C15" s="4" t="s">
        <v>71</v>
      </c>
      <c r="D15" s="9">
        <v>140</v>
      </c>
      <c r="E15" s="9">
        <v>90</v>
      </c>
      <c r="F15" s="9" t="s">
        <v>11</v>
      </c>
      <c r="G15" s="9" t="s">
        <v>45</v>
      </c>
    </row>
    <row r="16" spans="1:7" x14ac:dyDescent="0.2">
      <c r="A16" s="4" t="s">
        <v>42</v>
      </c>
      <c r="B16" s="4" t="s">
        <v>72</v>
      </c>
      <c r="C16" s="4" t="s">
        <v>73</v>
      </c>
      <c r="D16" s="9">
        <v>150</v>
      </c>
      <c r="E16" s="9">
        <v>90</v>
      </c>
      <c r="F16" s="9" t="s">
        <v>11</v>
      </c>
      <c r="G16" s="9" t="s">
        <v>45</v>
      </c>
    </row>
    <row r="17" spans="1:7" x14ac:dyDescent="0.2">
      <c r="A17" s="4" t="s">
        <v>42</v>
      </c>
      <c r="B17" s="4" t="s">
        <v>74</v>
      </c>
      <c r="C17" s="4" t="s">
        <v>75</v>
      </c>
      <c r="D17" s="9">
        <v>160</v>
      </c>
      <c r="E17" s="9">
        <v>90</v>
      </c>
      <c r="F17" s="9" t="s">
        <v>11</v>
      </c>
      <c r="G17" s="9" t="s">
        <v>45</v>
      </c>
    </row>
    <row r="18" spans="1:7" x14ac:dyDescent="0.2">
      <c r="A18" s="4" t="s">
        <v>42</v>
      </c>
      <c r="B18" s="4" t="s">
        <v>76</v>
      </c>
      <c r="C18" s="4" t="s">
        <v>77</v>
      </c>
      <c r="D18" s="9">
        <v>170</v>
      </c>
      <c r="E18" s="9">
        <v>90</v>
      </c>
      <c r="F18" s="9" t="s">
        <v>11</v>
      </c>
      <c r="G18" s="9" t="s">
        <v>45</v>
      </c>
    </row>
    <row r="19" spans="1:7" x14ac:dyDescent="0.2">
      <c r="A19" s="4" t="s">
        <v>42</v>
      </c>
      <c r="B19" s="4" t="s">
        <v>78</v>
      </c>
      <c r="C19" s="4" t="s">
        <v>79</v>
      </c>
      <c r="D19" s="9">
        <v>180</v>
      </c>
      <c r="E19" s="9">
        <v>90</v>
      </c>
      <c r="F19" s="9" t="s">
        <v>11</v>
      </c>
      <c r="G19" s="9" t="s">
        <v>45</v>
      </c>
    </row>
    <row r="20" spans="1:7" x14ac:dyDescent="0.2">
      <c r="A20" s="4" t="s">
        <v>42</v>
      </c>
      <c r="B20" s="4" t="s">
        <v>80</v>
      </c>
      <c r="C20" s="4" t="s">
        <v>81</v>
      </c>
      <c r="D20" s="9">
        <v>100</v>
      </c>
      <c r="E20" s="9">
        <v>100</v>
      </c>
      <c r="F20" s="9" t="s">
        <v>11</v>
      </c>
      <c r="G20" s="9" t="s">
        <v>45</v>
      </c>
    </row>
    <row r="21" spans="1:7" x14ac:dyDescent="0.2">
      <c r="A21" s="4" t="s">
        <v>42</v>
      </c>
      <c r="B21" s="4" t="s">
        <v>82</v>
      </c>
      <c r="C21" s="4" t="s">
        <v>83</v>
      </c>
      <c r="D21" s="9">
        <v>110</v>
      </c>
      <c r="E21" s="9">
        <v>100</v>
      </c>
      <c r="F21" s="9" t="s">
        <v>11</v>
      </c>
      <c r="G21" s="9" t="s">
        <v>45</v>
      </c>
    </row>
    <row r="22" spans="1:7" x14ac:dyDescent="0.2">
      <c r="A22" s="4" t="s">
        <v>42</v>
      </c>
      <c r="B22" s="4" t="s">
        <v>84</v>
      </c>
      <c r="C22" s="4" t="s">
        <v>85</v>
      </c>
      <c r="D22" s="9">
        <v>120</v>
      </c>
      <c r="E22" s="9">
        <v>100</v>
      </c>
      <c r="F22" s="9" t="s">
        <v>11</v>
      </c>
      <c r="G22" s="9" t="s">
        <v>45</v>
      </c>
    </row>
    <row r="23" spans="1:7" x14ac:dyDescent="0.2">
      <c r="A23" s="4" t="s">
        <v>42</v>
      </c>
      <c r="B23" s="4" t="s">
        <v>86</v>
      </c>
      <c r="C23" s="4" t="s">
        <v>87</v>
      </c>
      <c r="D23" s="9">
        <v>140</v>
      </c>
      <c r="E23" s="9">
        <v>100</v>
      </c>
      <c r="F23" s="9" t="s">
        <v>11</v>
      </c>
      <c r="G23" s="9" t="s">
        <v>45</v>
      </c>
    </row>
    <row r="24" spans="1:7" x14ac:dyDescent="0.2">
      <c r="A24" s="4" t="s">
        <v>42</v>
      </c>
      <c r="B24" s="4" t="s">
        <v>88</v>
      </c>
      <c r="C24" s="4" t="s">
        <v>89</v>
      </c>
      <c r="D24" s="9">
        <v>150</v>
      </c>
      <c r="E24" s="9">
        <v>100</v>
      </c>
      <c r="F24" s="9" t="s">
        <v>11</v>
      </c>
      <c r="G24" s="9" t="s">
        <v>45</v>
      </c>
    </row>
    <row r="25" spans="1:7" x14ac:dyDescent="0.2">
      <c r="A25" s="4" t="s">
        <v>42</v>
      </c>
      <c r="B25" s="4" t="s">
        <v>90</v>
      </c>
      <c r="C25" s="4" t="s">
        <v>91</v>
      </c>
      <c r="D25" s="9">
        <v>160</v>
      </c>
      <c r="E25" s="9">
        <v>100</v>
      </c>
      <c r="F25" s="9" t="s">
        <v>11</v>
      </c>
      <c r="G25" s="9" t="s">
        <v>45</v>
      </c>
    </row>
    <row r="26" spans="1:7" x14ac:dyDescent="0.2">
      <c r="A26" s="4" t="s">
        <v>42</v>
      </c>
      <c r="B26" s="4" t="s">
        <v>92</v>
      </c>
      <c r="C26" s="4" t="s">
        <v>93</v>
      </c>
      <c r="D26" s="9">
        <v>120</v>
      </c>
      <c r="E26" s="9">
        <v>120</v>
      </c>
      <c r="F26" s="9" t="s">
        <v>11</v>
      </c>
      <c r="G26" s="9" t="s">
        <v>45</v>
      </c>
    </row>
    <row r="27" spans="1:7" x14ac:dyDescent="0.2">
      <c r="A27" s="4" t="s">
        <v>42</v>
      </c>
      <c r="B27" s="4" t="s">
        <v>94</v>
      </c>
      <c r="C27" s="4" t="s">
        <v>95</v>
      </c>
      <c r="D27" s="9">
        <v>80</v>
      </c>
      <c r="E27" s="9">
        <v>80</v>
      </c>
      <c r="F27" s="9" t="s">
        <v>96</v>
      </c>
      <c r="G27" s="9" t="s">
        <v>45</v>
      </c>
    </row>
    <row r="28" spans="1:7" x14ac:dyDescent="0.2">
      <c r="A28" s="4" t="s">
        <v>42</v>
      </c>
      <c r="B28" s="4" t="s">
        <v>97</v>
      </c>
      <c r="C28" s="4" t="s">
        <v>98</v>
      </c>
      <c r="D28" s="9">
        <v>90</v>
      </c>
      <c r="E28" s="9">
        <v>80</v>
      </c>
      <c r="F28" s="9" t="s">
        <v>96</v>
      </c>
      <c r="G28" s="9" t="s">
        <v>45</v>
      </c>
    </row>
    <row r="29" spans="1:7" x14ac:dyDescent="0.2">
      <c r="A29" s="4" t="s">
        <v>42</v>
      </c>
      <c r="B29" s="4" t="s">
        <v>99</v>
      </c>
      <c r="C29" s="4" t="s">
        <v>100</v>
      </c>
      <c r="D29" s="9">
        <v>100</v>
      </c>
      <c r="E29" s="9">
        <v>80</v>
      </c>
      <c r="F29" s="9" t="s">
        <v>96</v>
      </c>
      <c r="G29" s="9" t="s">
        <v>45</v>
      </c>
    </row>
    <row r="30" spans="1:7" x14ac:dyDescent="0.2">
      <c r="A30" s="4" t="s">
        <v>42</v>
      </c>
      <c r="B30" s="4" t="s">
        <v>101</v>
      </c>
      <c r="C30" s="4" t="s">
        <v>102</v>
      </c>
      <c r="D30" s="9">
        <v>110</v>
      </c>
      <c r="E30" s="9">
        <v>80</v>
      </c>
      <c r="F30" s="9" t="s">
        <v>96</v>
      </c>
      <c r="G30" s="9" t="s">
        <v>45</v>
      </c>
    </row>
    <row r="31" spans="1:7" x14ac:dyDescent="0.2">
      <c r="A31" s="4" t="s">
        <v>42</v>
      </c>
      <c r="B31" s="4" t="s">
        <v>103</v>
      </c>
      <c r="C31" s="4" t="s">
        <v>104</v>
      </c>
      <c r="D31" s="9">
        <v>120</v>
      </c>
      <c r="E31" s="9">
        <v>80</v>
      </c>
      <c r="F31" s="9" t="s">
        <v>96</v>
      </c>
      <c r="G31" s="9" t="s">
        <v>45</v>
      </c>
    </row>
    <row r="32" spans="1:7" x14ac:dyDescent="0.2">
      <c r="A32" s="4" t="s">
        <v>42</v>
      </c>
      <c r="B32" s="4" t="s">
        <v>105</v>
      </c>
      <c r="C32" s="4" t="s">
        <v>106</v>
      </c>
      <c r="D32" s="9">
        <v>140</v>
      </c>
      <c r="E32" s="9">
        <v>80</v>
      </c>
      <c r="F32" s="9" t="s">
        <v>96</v>
      </c>
      <c r="G32" s="9" t="s">
        <v>45</v>
      </c>
    </row>
    <row r="33" spans="1:7" x14ac:dyDescent="0.2">
      <c r="A33" s="4" t="s">
        <v>42</v>
      </c>
      <c r="B33" s="4" t="s">
        <v>107</v>
      </c>
      <c r="C33" s="4" t="s">
        <v>108</v>
      </c>
      <c r="D33" s="9">
        <v>150</v>
      </c>
      <c r="E33" s="9">
        <v>80</v>
      </c>
      <c r="F33" s="9" t="s">
        <v>96</v>
      </c>
      <c r="G33" s="9" t="s">
        <v>45</v>
      </c>
    </row>
    <row r="34" spans="1:7" x14ac:dyDescent="0.2">
      <c r="A34" s="4" t="s">
        <v>42</v>
      </c>
      <c r="B34" s="4" t="s">
        <v>109</v>
      </c>
      <c r="C34" s="4" t="s">
        <v>110</v>
      </c>
      <c r="D34" s="9">
        <v>160</v>
      </c>
      <c r="E34" s="9">
        <v>80</v>
      </c>
      <c r="F34" s="9" t="s">
        <v>96</v>
      </c>
      <c r="G34" s="9" t="s">
        <v>45</v>
      </c>
    </row>
    <row r="35" spans="1:7" x14ac:dyDescent="0.2">
      <c r="A35" s="4" t="s">
        <v>42</v>
      </c>
      <c r="B35" s="4" t="s">
        <v>111</v>
      </c>
      <c r="C35" s="4" t="s">
        <v>112</v>
      </c>
      <c r="D35" s="9">
        <v>170</v>
      </c>
      <c r="E35" s="9">
        <v>80</v>
      </c>
      <c r="F35" s="9" t="s">
        <v>96</v>
      </c>
      <c r="G35" s="9" t="s">
        <v>45</v>
      </c>
    </row>
    <row r="36" spans="1:7" x14ac:dyDescent="0.2">
      <c r="A36" s="4" t="s">
        <v>42</v>
      </c>
      <c r="B36" s="4" t="s">
        <v>113</v>
      </c>
      <c r="C36" s="4" t="s">
        <v>114</v>
      </c>
      <c r="D36" s="9">
        <v>90</v>
      </c>
      <c r="E36" s="9">
        <v>90</v>
      </c>
      <c r="F36" s="9" t="s">
        <v>96</v>
      </c>
      <c r="G36" s="9" t="s">
        <v>45</v>
      </c>
    </row>
    <row r="37" spans="1:7" x14ac:dyDescent="0.2">
      <c r="A37" s="4" t="s">
        <v>42</v>
      </c>
      <c r="B37" s="4" t="s">
        <v>115</v>
      </c>
      <c r="C37" s="4" t="s">
        <v>116</v>
      </c>
      <c r="D37" s="9">
        <v>100</v>
      </c>
      <c r="E37" s="9">
        <v>90</v>
      </c>
      <c r="F37" s="9" t="s">
        <v>96</v>
      </c>
      <c r="G37" s="9" t="s">
        <v>45</v>
      </c>
    </row>
    <row r="38" spans="1:7" x14ac:dyDescent="0.2">
      <c r="A38" s="4" t="s">
        <v>42</v>
      </c>
      <c r="B38" s="4" t="s">
        <v>117</v>
      </c>
      <c r="C38" s="4" t="s">
        <v>118</v>
      </c>
      <c r="D38" s="9">
        <v>110</v>
      </c>
      <c r="E38" s="9">
        <v>90</v>
      </c>
      <c r="F38" s="9" t="s">
        <v>96</v>
      </c>
      <c r="G38" s="9" t="s">
        <v>45</v>
      </c>
    </row>
    <row r="39" spans="1:7" x14ac:dyDescent="0.2">
      <c r="A39" s="4" t="s">
        <v>42</v>
      </c>
      <c r="B39" s="4" t="s">
        <v>119</v>
      </c>
      <c r="C39" s="4" t="s">
        <v>120</v>
      </c>
      <c r="D39" s="9">
        <v>120</v>
      </c>
      <c r="E39" s="9">
        <v>90</v>
      </c>
      <c r="F39" s="9" t="s">
        <v>96</v>
      </c>
      <c r="G39" s="9" t="s">
        <v>45</v>
      </c>
    </row>
    <row r="40" spans="1:7" x14ac:dyDescent="0.2">
      <c r="A40" s="4" t="s">
        <v>42</v>
      </c>
      <c r="B40" s="4" t="s">
        <v>121</v>
      </c>
      <c r="C40" s="4" t="s">
        <v>122</v>
      </c>
      <c r="D40" s="9">
        <v>140</v>
      </c>
      <c r="E40" s="9">
        <v>90</v>
      </c>
      <c r="F40" s="9" t="s">
        <v>96</v>
      </c>
      <c r="G40" s="9" t="s">
        <v>45</v>
      </c>
    </row>
    <row r="41" spans="1:7" x14ac:dyDescent="0.2">
      <c r="A41" s="4" t="s">
        <v>42</v>
      </c>
      <c r="B41" s="4" t="s">
        <v>123</v>
      </c>
      <c r="C41" s="4" t="s">
        <v>124</v>
      </c>
      <c r="D41" s="9">
        <v>150</v>
      </c>
      <c r="E41" s="9">
        <v>90</v>
      </c>
      <c r="F41" s="9" t="s">
        <v>96</v>
      </c>
      <c r="G41" s="9" t="s">
        <v>45</v>
      </c>
    </row>
    <row r="42" spans="1:7" x14ac:dyDescent="0.2">
      <c r="A42" s="4" t="s">
        <v>42</v>
      </c>
      <c r="B42" s="4" t="s">
        <v>125</v>
      </c>
      <c r="C42" s="4" t="s">
        <v>126</v>
      </c>
      <c r="D42" s="9">
        <v>160</v>
      </c>
      <c r="E42" s="9">
        <v>90</v>
      </c>
      <c r="F42" s="9" t="s">
        <v>96</v>
      </c>
      <c r="G42" s="9" t="s">
        <v>45</v>
      </c>
    </row>
    <row r="43" spans="1:7" x14ac:dyDescent="0.2">
      <c r="A43" s="4" t="s">
        <v>42</v>
      </c>
      <c r="B43" s="4" t="s">
        <v>127</v>
      </c>
      <c r="C43" s="4" t="s">
        <v>128</v>
      </c>
      <c r="D43" s="9">
        <v>170</v>
      </c>
      <c r="E43" s="9">
        <v>90</v>
      </c>
      <c r="F43" s="9" t="s">
        <v>96</v>
      </c>
      <c r="G43" s="9" t="s">
        <v>45</v>
      </c>
    </row>
    <row r="44" spans="1:7" x14ac:dyDescent="0.2">
      <c r="A44" s="4" t="s">
        <v>42</v>
      </c>
      <c r="B44" s="4" t="s">
        <v>129</v>
      </c>
      <c r="C44" s="4" t="s">
        <v>130</v>
      </c>
      <c r="D44" s="9">
        <v>180</v>
      </c>
      <c r="E44" s="9">
        <v>90</v>
      </c>
      <c r="F44" s="9" t="s">
        <v>96</v>
      </c>
      <c r="G44" s="9" t="s">
        <v>45</v>
      </c>
    </row>
    <row r="45" spans="1:7" x14ac:dyDescent="0.2">
      <c r="A45" s="4" t="s">
        <v>42</v>
      </c>
      <c r="B45" s="4" t="s">
        <v>131</v>
      </c>
      <c r="C45" s="4" t="s">
        <v>132</v>
      </c>
      <c r="D45" s="9">
        <v>100</v>
      </c>
      <c r="E45" s="9">
        <v>100</v>
      </c>
      <c r="F45" s="9" t="s">
        <v>96</v>
      </c>
      <c r="G45" s="9" t="s">
        <v>45</v>
      </c>
    </row>
    <row r="46" spans="1:7" x14ac:dyDescent="0.2">
      <c r="A46" s="4" t="s">
        <v>42</v>
      </c>
      <c r="B46" s="4" t="s">
        <v>133</v>
      </c>
      <c r="C46" s="4" t="s">
        <v>134</v>
      </c>
      <c r="D46" s="9">
        <v>110</v>
      </c>
      <c r="E46" s="9">
        <v>100</v>
      </c>
      <c r="F46" s="9" t="s">
        <v>96</v>
      </c>
      <c r="G46" s="9" t="s">
        <v>45</v>
      </c>
    </row>
    <row r="47" spans="1:7" x14ac:dyDescent="0.2">
      <c r="A47" s="4" t="s">
        <v>42</v>
      </c>
      <c r="B47" s="4" t="s">
        <v>135</v>
      </c>
      <c r="C47" s="4" t="s">
        <v>136</v>
      </c>
      <c r="D47" s="9">
        <v>120</v>
      </c>
      <c r="E47" s="9">
        <v>100</v>
      </c>
      <c r="F47" s="9" t="s">
        <v>96</v>
      </c>
      <c r="G47" s="9" t="s">
        <v>45</v>
      </c>
    </row>
    <row r="48" spans="1:7" x14ac:dyDescent="0.2">
      <c r="A48" s="4" t="s">
        <v>42</v>
      </c>
      <c r="B48" s="4" t="s">
        <v>137</v>
      </c>
      <c r="C48" s="4" t="s">
        <v>138</v>
      </c>
      <c r="D48" s="9">
        <v>140</v>
      </c>
      <c r="E48" s="9">
        <v>100</v>
      </c>
      <c r="F48" s="9" t="s">
        <v>96</v>
      </c>
      <c r="G48" s="9" t="s">
        <v>45</v>
      </c>
    </row>
    <row r="49" spans="1:7" x14ac:dyDescent="0.2">
      <c r="A49" s="4" t="s">
        <v>42</v>
      </c>
      <c r="B49" s="4" t="s">
        <v>139</v>
      </c>
      <c r="C49" s="4" t="s">
        <v>140</v>
      </c>
      <c r="D49" s="9">
        <v>150</v>
      </c>
      <c r="E49" s="9">
        <v>100</v>
      </c>
      <c r="F49" s="9" t="s">
        <v>96</v>
      </c>
      <c r="G49" s="9" t="s">
        <v>45</v>
      </c>
    </row>
    <row r="50" spans="1:7" x14ac:dyDescent="0.2">
      <c r="A50" s="4" t="s">
        <v>42</v>
      </c>
      <c r="B50" s="4" t="s">
        <v>141</v>
      </c>
      <c r="C50" s="4" t="s">
        <v>142</v>
      </c>
      <c r="D50" s="9">
        <v>160</v>
      </c>
      <c r="E50" s="9">
        <v>100</v>
      </c>
      <c r="F50" s="9" t="s">
        <v>96</v>
      </c>
      <c r="G50" s="9" t="s">
        <v>45</v>
      </c>
    </row>
    <row r="51" spans="1:7" x14ac:dyDescent="0.2">
      <c r="A51" s="4" t="s">
        <v>42</v>
      </c>
      <c r="B51" s="4" t="s">
        <v>143</v>
      </c>
      <c r="C51" s="4" t="s">
        <v>144</v>
      </c>
      <c r="D51" s="9">
        <v>120</v>
      </c>
      <c r="E51" s="9">
        <v>120</v>
      </c>
      <c r="F51" s="9" t="s">
        <v>96</v>
      </c>
      <c r="G51" s="9" t="s">
        <v>45</v>
      </c>
    </row>
    <row r="52" spans="1:7" x14ac:dyDescent="0.2">
      <c r="A52" s="4" t="s">
        <v>42</v>
      </c>
      <c r="B52" s="4" t="s">
        <v>145</v>
      </c>
      <c r="C52" s="4" t="s">
        <v>146</v>
      </c>
      <c r="D52" s="9">
        <v>80</v>
      </c>
      <c r="E52" s="9">
        <v>80</v>
      </c>
      <c r="F52" s="9" t="s">
        <v>147</v>
      </c>
      <c r="G52" s="9" t="s">
        <v>45</v>
      </c>
    </row>
    <row r="53" spans="1:7" x14ac:dyDescent="0.2">
      <c r="A53" s="4" t="s">
        <v>42</v>
      </c>
      <c r="B53" s="4" t="s">
        <v>148</v>
      </c>
      <c r="C53" s="4" t="s">
        <v>149</v>
      </c>
      <c r="D53" s="9">
        <v>90</v>
      </c>
      <c r="E53" s="9">
        <v>80</v>
      </c>
      <c r="F53" s="9" t="s">
        <v>147</v>
      </c>
      <c r="G53" s="9" t="s">
        <v>45</v>
      </c>
    </row>
    <row r="54" spans="1:7" x14ac:dyDescent="0.2">
      <c r="A54" s="4" t="s">
        <v>42</v>
      </c>
      <c r="B54" s="4" t="s">
        <v>150</v>
      </c>
      <c r="C54" s="4" t="s">
        <v>151</v>
      </c>
      <c r="D54" s="9">
        <v>100</v>
      </c>
      <c r="E54" s="9">
        <v>80</v>
      </c>
      <c r="F54" s="9" t="s">
        <v>147</v>
      </c>
      <c r="G54" s="9" t="s">
        <v>45</v>
      </c>
    </row>
    <row r="55" spans="1:7" x14ac:dyDescent="0.2">
      <c r="A55" s="4" t="s">
        <v>42</v>
      </c>
      <c r="B55" s="4" t="s">
        <v>152</v>
      </c>
      <c r="C55" s="4" t="s">
        <v>153</v>
      </c>
      <c r="D55" s="9">
        <v>110</v>
      </c>
      <c r="E55" s="9">
        <v>80</v>
      </c>
      <c r="F55" s="9" t="s">
        <v>147</v>
      </c>
      <c r="G55" s="9" t="s">
        <v>45</v>
      </c>
    </row>
    <row r="56" spans="1:7" x14ac:dyDescent="0.2">
      <c r="A56" s="4" t="s">
        <v>42</v>
      </c>
      <c r="B56" s="4" t="s">
        <v>154</v>
      </c>
      <c r="C56" s="4" t="s">
        <v>155</v>
      </c>
      <c r="D56" s="9">
        <v>120</v>
      </c>
      <c r="E56" s="9">
        <v>80</v>
      </c>
      <c r="F56" s="9" t="s">
        <v>147</v>
      </c>
      <c r="G56" s="9" t="s">
        <v>45</v>
      </c>
    </row>
    <row r="57" spans="1:7" x14ac:dyDescent="0.2">
      <c r="A57" s="4" t="s">
        <v>42</v>
      </c>
      <c r="B57" s="4" t="s">
        <v>156</v>
      </c>
      <c r="C57" s="4" t="s">
        <v>157</v>
      </c>
      <c r="D57" s="9">
        <v>140</v>
      </c>
      <c r="E57" s="9">
        <v>80</v>
      </c>
      <c r="F57" s="9" t="s">
        <v>147</v>
      </c>
      <c r="G57" s="9" t="s">
        <v>45</v>
      </c>
    </row>
    <row r="58" spans="1:7" x14ac:dyDescent="0.2">
      <c r="A58" s="4" t="s">
        <v>42</v>
      </c>
      <c r="B58" s="4" t="s">
        <v>158</v>
      </c>
      <c r="C58" s="4" t="s">
        <v>159</v>
      </c>
      <c r="D58" s="9">
        <v>150</v>
      </c>
      <c r="E58" s="9">
        <v>80</v>
      </c>
      <c r="F58" s="9" t="s">
        <v>147</v>
      </c>
      <c r="G58" s="9" t="s">
        <v>45</v>
      </c>
    </row>
    <row r="59" spans="1:7" x14ac:dyDescent="0.2">
      <c r="A59" s="4" t="s">
        <v>42</v>
      </c>
      <c r="B59" s="4" t="s">
        <v>160</v>
      </c>
      <c r="C59" s="4" t="s">
        <v>161</v>
      </c>
      <c r="D59" s="9">
        <v>160</v>
      </c>
      <c r="E59" s="9">
        <v>80</v>
      </c>
      <c r="F59" s="9" t="s">
        <v>147</v>
      </c>
      <c r="G59" s="9" t="s">
        <v>45</v>
      </c>
    </row>
    <row r="60" spans="1:7" x14ac:dyDescent="0.2">
      <c r="A60" s="4" t="s">
        <v>42</v>
      </c>
      <c r="B60" s="4" t="s">
        <v>162</v>
      </c>
      <c r="C60" s="4" t="s">
        <v>163</v>
      </c>
      <c r="D60" s="9">
        <v>170</v>
      </c>
      <c r="E60" s="9">
        <v>80</v>
      </c>
      <c r="F60" s="9" t="s">
        <v>147</v>
      </c>
      <c r="G60" s="9" t="s">
        <v>45</v>
      </c>
    </row>
    <row r="61" spans="1:7" x14ac:dyDescent="0.2">
      <c r="A61" s="4" t="s">
        <v>42</v>
      </c>
      <c r="B61" s="4" t="s">
        <v>164</v>
      </c>
      <c r="C61" s="4" t="s">
        <v>165</v>
      </c>
      <c r="D61" s="9">
        <v>90</v>
      </c>
      <c r="E61" s="9">
        <v>90</v>
      </c>
      <c r="F61" s="9" t="s">
        <v>147</v>
      </c>
      <c r="G61" s="9" t="s">
        <v>45</v>
      </c>
    </row>
    <row r="62" spans="1:7" x14ac:dyDescent="0.2">
      <c r="A62" s="4" t="s">
        <v>42</v>
      </c>
      <c r="B62" s="4" t="s">
        <v>166</v>
      </c>
      <c r="C62" s="4" t="s">
        <v>167</v>
      </c>
      <c r="D62" s="9">
        <v>100</v>
      </c>
      <c r="E62" s="9">
        <v>90</v>
      </c>
      <c r="F62" s="9" t="s">
        <v>147</v>
      </c>
      <c r="G62" s="9" t="s">
        <v>45</v>
      </c>
    </row>
    <row r="63" spans="1:7" x14ac:dyDescent="0.2">
      <c r="A63" s="4" t="s">
        <v>42</v>
      </c>
      <c r="B63" s="4" t="s">
        <v>168</v>
      </c>
      <c r="C63" s="4" t="s">
        <v>169</v>
      </c>
      <c r="D63" s="9">
        <v>110</v>
      </c>
      <c r="E63" s="9">
        <v>90</v>
      </c>
      <c r="F63" s="9" t="s">
        <v>147</v>
      </c>
      <c r="G63" s="9" t="s">
        <v>45</v>
      </c>
    </row>
    <row r="64" spans="1:7" x14ac:dyDescent="0.2">
      <c r="A64" s="4" t="s">
        <v>42</v>
      </c>
      <c r="B64" s="4" t="s">
        <v>170</v>
      </c>
      <c r="C64" s="4" t="s">
        <v>171</v>
      </c>
      <c r="D64" s="9">
        <v>120</v>
      </c>
      <c r="E64" s="9">
        <v>90</v>
      </c>
      <c r="F64" s="9" t="s">
        <v>147</v>
      </c>
      <c r="G64" s="9" t="s">
        <v>45</v>
      </c>
    </row>
    <row r="65" spans="1:7" x14ac:dyDescent="0.2">
      <c r="A65" s="4" t="s">
        <v>42</v>
      </c>
      <c r="B65" s="4" t="s">
        <v>172</v>
      </c>
      <c r="C65" s="4" t="s">
        <v>173</v>
      </c>
      <c r="D65" s="9">
        <v>140</v>
      </c>
      <c r="E65" s="9">
        <v>90</v>
      </c>
      <c r="F65" s="9" t="s">
        <v>147</v>
      </c>
      <c r="G65" s="9" t="s">
        <v>45</v>
      </c>
    </row>
    <row r="66" spans="1:7" x14ac:dyDescent="0.2">
      <c r="A66" s="4" t="s">
        <v>42</v>
      </c>
      <c r="B66" s="4" t="s">
        <v>174</v>
      </c>
      <c r="C66" s="4" t="s">
        <v>175</v>
      </c>
      <c r="D66" s="9">
        <v>150</v>
      </c>
      <c r="E66" s="9">
        <v>90</v>
      </c>
      <c r="F66" s="9" t="s">
        <v>147</v>
      </c>
      <c r="G66" s="9" t="s">
        <v>45</v>
      </c>
    </row>
    <row r="67" spans="1:7" x14ac:dyDescent="0.2">
      <c r="A67" s="4" t="s">
        <v>42</v>
      </c>
      <c r="B67" s="4" t="s">
        <v>176</v>
      </c>
      <c r="C67" s="4" t="s">
        <v>177</v>
      </c>
      <c r="D67" s="9">
        <v>160</v>
      </c>
      <c r="E67" s="9">
        <v>90</v>
      </c>
      <c r="F67" s="9" t="s">
        <v>147</v>
      </c>
      <c r="G67" s="9" t="s">
        <v>45</v>
      </c>
    </row>
    <row r="68" spans="1:7" x14ac:dyDescent="0.2">
      <c r="A68" s="4" t="s">
        <v>42</v>
      </c>
      <c r="B68" s="4" t="s">
        <v>178</v>
      </c>
      <c r="C68" s="4" t="s">
        <v>179</v>
      </c>
      <c r="D68" s="9">
        <v>170</v>
      </c>
      <c r="E68" s="9">
        <v>90</v>
      </c>
      <c r="F68" s="9" t="s">
        <v>147</v>
      </c>
      <c r="G68" s="9" t="s">
        <v>45</v>
      </c>
    </row>
    <row r="69" spans="1:7" x14ac:dyDescent="0.2">
      <c r="A69" s="4" t="s">
        <v>42</v>
      </c>
      <c r="B69" s="4" t="s">
        <v>180</v>
      </c>
      <c r="C69" s="4" t="s">
        <v>181</v>
      </c>
      <c r="D69" s="9">
        <v>180</v>
      </c>
      <c r="E69" s="9">
        <v>90</v>
      </c>
      <c r="F69" s="9" t="s">
        <v>147</v>
      </c>
      <c r="G69" s="9" t="s">
        <v>45</v>
      </c>
    </row>
    <row r="70" spans="1:7" x14ac:dyDescent="0.2">
      <c r="A70" s="4" t="s">
        <v>42</v>
      </c>
      <c r="B70" s="4" t="s">
        <v>182</v>
      </c>
      <c r="C70" s="4" t="s">
        <v>183</v>
      </c>
      <c r="D70" s="9">
        <v>100</v>
      </c>
      <c r="E70" s="9">
        <v>100</v>
      </c>
      <c r="F70" s="9" t="s">
        <v>147</v>
      </c>
      <c r="G70" s="9" t="s">
        <v>45</v>
      </c>
    </row>
    <row r="71" spans="1:7" x14ac:dyDescent="0.2">
      <c r="A71" s="4" t="s">
        <v>42</v>
      </c>
      <c r="B71" s="4" t="s">
        <v>184</v>
      </c>
      <c r="C71" s="4" t="s">
        <v>185</v>
      </c>
      <c r="D71" s="9">
        <v>110</v>
      </c>
      <c r="E71" s="9">
        <v>100</v>
      </c>
      <c r="F71" s="9" t="s">
        <v>147</v>
      </c>
      <c r="G71" s="9" t="s">
        <v>45</v>
      </c>
    </row>
    <row r="72" spans="1:7" x14ac:dyDescent="0.2">
      <c r="A72" s="4" t="s">
        <v>42</v>
      </c>
      <c r="B72" s="4" t="s">
        <v>186</v>
      </c>
      <c r="C72" s="4" t="s">
        <v>187</v>
      </c>
      <c r="D72" s="9">
        <v>120</v>
      </c>
      <c r="E72" s="9">
        <v>100</v>
      </c>
      <c r="F72" s="9" t="s">
        <v>147</v>
      </c>
      <c r="G72" s="9" t="s">
        <v>45</v>
      </c>
    </row>
    <row r="73" spans="1:7" x14ac:dyDescent="0.2">
      <c r="A73" s="4" t="s">
        <v>42</v>
      </c>
      <c r="B73" s="4" t="s">
        <v>188</v>
      </c>
      <c r="C73" s="4" t="s">
        <v>189</v>
      </c>
      <c r="D73" s="9">
        <v>140</v>
      </c>
      <c r="E73" s="9">
        <v>100</v>
      </c>
      <c r="F73" s="9" t="s">
        <v>147</v>
      </c>
      <c r="G73" s="9" t="s">
        <v>45</v>
      </c>
    </row>
    <row r="74" spans="1:7" x14ac:dyDescent="0.2">
      <c r="A74" s="4" t="s">
        <v>42</v>
      </c>
      <c r="B74" s="4" t="s">
        <v>190</v>
      </c>
      <c r="C74" s="4" t="s">
        <v>191</v>
      </c>
      <c r="D74" s="9">
        <v>150</v>
      </c>
      <c r="E74" s="9">
        <v>100</v>
      </c>
      <c r="F74" s="9" t="s">
        <v>147</v>
      </c>
      <c r="G74" s="9" t="s">
        <v>45</v>
      </c>
    </row>
    <row r="75" spans="1:7" x14ac:dyDescent="0.2">
      <c r="A75" s="4" t="s">
        <v>42</v>
      </c>
      <c r="B75" s="4" t="s">
        <v>192</v>
      </c>
      <c r="C75" s="4" t="s">
        <v>193</v>
      </c>
      <c r="D75" s="9">
        <v>160</v>
      </c>
      <c r="E75" s="9">
        <v>100</v>
      </c>
      <c r="F75" s="9" t="s">
        <v>147</v>
      </c>
      <c r="G75" s="9" t="s">
        <v>45</v>
      </c>
    </row>
    <row r="76" spans="1:7" x14ac:dyDescent="0.2">
      <c r="A76" s="4" t="s">
        <v>42</v>
      </c>
      <c r="B76" s="4" t="s">
        <v>194</v>
      </c>
      <c r="C76" s="4" t="s">
        <v>195</v>
      </c>
      <c r="D76" s="9">
        <v>120</v>
      </c>
      <c r="E76" s="9">
        <v>120</v>
      </c>
      <c r="F76" s="9" t="s">
        <v>147</v>
      </c>
      <c r="G76" s="9" t="s">
        <v>45</v>
      </c>
    </row>
  </sheetData>
  <sheetProtection algorithmName="SHA-512" hashValue="LjezZXtaj4xnU33iGDuDWxC4XOylwFoFYiVeQBqsq8fGPDq5WZUNJ/9H3gp+H5tLsDZEvApcl7eAWAOVfWuMog==" saltValue="qLJ+qSdz5uk9o4hKs+UmUQ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4591D-FA5C-4F49-BA12-62A30488ACC3}">
  <dimension ref="A1:G37"/>
  <sheetViews>
    <sheetView zoomScaleNormal="100" workbookViewId="0">
      <selection activeCell="C21" sqref="C21"/>
    </sheetView>
  </sheetViews>
  <sheetFormatPr baseColWidth="10" defaultColWidth="11.42578125" defaultRowHeight="14.25" x14ac:dyDescent="0.2"/>
  <cols>
    <col min="1" max="1" width="52.85546875" style="1" customWidth="1"/>
    <col min="2" max="2" width="10.85546875" style="1" bestFit="1" customWidth="1"/>
    <col min="3" max="3" width="31.7109375" style="1" customWidth="1"/>
    <col min="4" max="4" width="6.7109375" style="1" bestFit="1" customWidth="1"/>
    <col min="5" max="5" width="6.42578125" style="1" bestFit="1" customWidth="1"/>
    <col min="6" max="6" width="10.7109375" style="1" bestFit="1" customWidth="1"/>
    <col min="7" max="7" width="19.42578125" style="1" bestFit="1" customWidth="1"/>
    <col min="8" max="16384" width="11.42578125" style="1"/>
  </cols>
  <sheetData>
    <row r="1" spans="1:7" x14ac:dyDescent="0.2">
      <c r="A1" s="2" t="s">
        <v>4</v>
      </c>
      <c r="B1" s="2" t="s">
        <v>21</v>
      </c>
      <c r="C1" s="2" t="s">
        <v>22</v>
      </c>
      <c r="D1" s="5" t="s">
        <v>5</v>
      </c>
      <c r="E1" s="5" t="s">
        <v>6</v>
      </c>
      <c r="F1" s="5" t="s">
        <v>7</v>
      </c>
      <c r="G1" s="5" t="s">
        <v>39</v>
      </c>
    </row>
    <row r="2" spans="1:7" x14ac:dyDescent="0.2">
      <c r="A2" s="4" t="s">
        <v>326</v>
      </c>
      <c r="B2" s="4" t="s">
        <v>351</v>
      </c>
      <c r="C2" s="4" t="s">
        <v>350</v>
      </c>
      <c r="D2" s="9">
        <v>80</v>
      </c>
      <c r="E2" s="9">
        <v>80</v>
      </c>
      <c r="F2" s="9" t="s">
        <v>325</v>
      </c>
      <c r="G2" s="9" t="s">
        <v>196</v>
      </c>
    </row>
    <row r="3" spans="1:7" x14ac:dyDescent="0.2">
      <c r="A3" s="4" t="s">
        <v>326</v>
      </c>
      <c r="B3" s="4" t="s">
        <v>352</v>
      </c>
      <c r="C3" s="4" t="s">
        <v>327</v>
      </c>
      <c r="D3" s="9">
        <v>90</v>
      </c>
      <c r="E3" s="9">
        <v>80</v>
      </c>
      <c r="F3" s="9" t="s">
        <v>325</v>
      </c>
      <c r="G3" s="9" t="s">
        <v>196</v>
      </c>
    </row>
    <row r="4" spans="1:7" x14ac:dyDescent="0.2">
      <c r="A4" s="4" t="s">
        <v>326</v>
      </c>
      <c r="B4" s="4" t="s">
        <v>353</v>
      </c>
      <c r="C4" s="4" t="s">
        <v>328</v>
      </c>
      <c r="D4" s="9">
        <v>100</v>
      </c>
      <c r="E4" s="9">
        <v>80</v>
      </c>
      <c r="F4" s="9" t="s">
        <v>325</v>
      </c>
      <c r="G4" s="9" t="s">
        <v>196</v>
      </c>
    </row>
    <row r="5" spans="1:7" x14ac:dyDescent="0.2">
      <c r="A5" s="4" t="s">
        <v>326</v>
      </c>
      <c r="B5" s="4" t="s">
        <v>354</v>
      </c>
      <c r="C5" s="4" t="s">
        <v>329</v>
      </c>
      <c r="D5" s="9">
        <v>110</v>
      </c>
      <c r="E5" s="9">
        <v>80</v>
      </c>
      <c r="F5" s="9" t="s">
        <v>325</v>
      </c>
      <c r="G5" s="9" t="s">
        <v>196</v>
      </c>
    </row>
    <row r="6" spans="1:7" x14ac:dyDescent="0.2">
      <c r="A6" s="4" t="s">
        <v>326</v>
      </c>
      <c r="B6" s="4" t="s">
        <v>355</v>
      </c>
      <c r="C6" s="4" t="s">
        <v>330</v>
      </c>
      <c r="D6" s="9">
        <v>120</v>
      </c>
      <c r="E6" s="9">
        <v>80</v>
      </c>
      <c r="F6" s="9" t="s">
        <v>325</v>
      </c>
      <c r="G6" s="9" t="s">
        <v>196</v>
      </c>
    </row>
    <row r="7" spans="1:7" x14ac:dyDescent="0.2">
      <c r="A7" s="4" t="s">
        <v>326</v>
      </c>
      <c r="B7" s="4" t="s">
        <v>356</v>
      </c>
      <c r="C7" s="4" t="s">
        <v>331</v>
      </c>
      <c r="D7" s="9">
        <v>140</v>
      </c>
      <c r="E7" s="9">
        <v>80</v>
      </c>
      <c r="F7" s="9" t="s">
        <v>325</v>
      </c>
      <c r="G7" s="9" t="s">
        <v>196</v>
      </c>
    </row>
    <row r="8" spans="1:7" x14ac:dyDescent="0.2">
      <c r="A8" s="4" t="s">
        <v>326</v>
      </c>
      <c r="B8" s="4" t="s">
        <v>357</v>
      </c>
      <c r="C8" s="4" t="s">
        <v>332</v>
      </c>
      <c r="D8" s="9">
        <v>150</v>
      </c>
      <c r="E8" s="9">
        <v>80</v>
      </c>
      <c r="F8" s="9" t="s">
        <v>325</v>
      </c>
      <c r="G8" s="9" t="s">
        <v>196</v>
      </c>
    </row>
    <row r="9" spans="1:7" x14ac:dyDescent="0.2">
      <c r="A9" s="4" t="s">
        <v>326</v>
      </c>
      <c r="B9" s="4" t="s">
        <v>358</v>
      </c>
      <c r="C9" s="4" t="s">
        <v>333</v>
      </c>
      <c r="D9" s="9">
        <v>160</v>
      </c>
      <c r="E9" s="9">
        <v>80</v>
      </c>
      <c r="F9" s="9" t="s">
        <v>325</v>
      </c>
      <c r="G9" s="9" t="s">
        <v>196</v>
      </c>
    </row>
    <row r="10" spans="1:7" x14ac:dyDescent="0.2">
      <c r="A10" s="4" t="s">
        <v>326</v>
      </c>
      <c r="B10" s="4" t="s">
        <v>359</v>
      </c>
      <c r="C10" s="4" t="s">
        <v>334</v>
      </c>
      <c r="D10" s="9">
        <v>170</v>
      </c>
      <c r="E10" s="9">
        <v>80</v>
      </c>
      <c r="F10" s="9" t="s">
        <v>325</v>
      </c>
      <c r="G10" s="9" t="s">
        <v>196</v>
      </c>
    </row>
    <row r="11" spans="1:7" x14ac:dyDescent="0.2">
      <c r="A11" s="4" t="s">
        <v>326</v>
      </c>
      <c r="B11" s="4" t="s">
        <v>360</v>
      </c>
      <c r="C11" s="4" t="s">
        <v>335</v>
      </c>
      <c r="D11" s="9">
        <v>90</v>
      </c>
      <c r="E11" s="9">
        <v>90</v>
      </c>
      <c r="F11" s="9" t="s">
        <v>325</v>
      </c>
      <c r="G11" s="9" t="s">
        <v>196</v>
      </c>
    </row>
    <row r="12" spans="1:7" x14ac:dyDescent="0.2">
      <c r="A12" s="4" t="s">
        <v>326</v>
      </c>
      <c r="B12" s="4" t="s">
        <v>361</v>
      </c>
      <c r="C12" s="4" t="s">
        <v>336</v>
      </c>
      <c r="D12" s="9">
        <v>100</v>
      </c>
      <c r="E12" s="9">
        <v>90</v>
      </c>
      <c r="F12" s="9" t="s">
        <v>325</v>
      </c>
      <c r="G12" s="9" t="s">
        <v>196</v>
      </c>
    </row>
    <row r="13" spans="1:7" x14ac:dyDescent="0.2">
      <c r="A13" s="4" t="s">
        <v>326</v>
      </c>
      <c r="B13" s="4" t="s">
        <v>362</v>
      </c>
      <c r="C13" s="4" t="s">
        <v>337</v>
      </c>
      <c r="D13" s="9">
        <v>110</v>
      </c>
      <c r="E13" s="9">
        <v>90</v>
      </c>
      <c r="F13" s="9" t="s">
        <v>325</v>
      </c>
      <c r="G13" s="9" t="s">
        <v>196</v>
      </c>
    </row>
    <row r="14" spans="1:7" x14ac:dyDescent="0.2">
      <c r="A14" s="4" t="s">
        <v>326</v>
      </c>
      <c r="B14" s="4" t="s">
        <v>363</v>
      </c>
      <c r="C14" s="4" t="s">
        <v>338</v>
      </c>
      <c r="D14" s="9">
        <v>120</v>
      </c>
      <c r="E14" s="9">
        <v>90</v>
      </c>
      <c r="F14" s="9" t="s">
        <v>325</v>
      </c>
      <c r="G14" s="9" t="s">
        <v>196</v>
      </c>
    </row>
    <row r="15" spans="1:7" x14ac:dyDescent="0.2">
      <c r="A15" s="4" t="s">
        <v>326</v>
      </c>
      <c r="B15" s="4" t="s">
        <v>364</v>
      </c>
      <c r="C15" s="4" t="s">
        <v>339</v>
      </c>
      <c r="D15" s="9">
        <v>140</v>
      </c>
      <c r="E15" s="9">
        <v>90</v>
      </c>
      <c r="F15" s="9" t="s">
        <v>325</v>
      </c>
      <c r="G15" s="9" t="s">
        <v>196</v>
      </c>
    </row>
    <row r="16" spans="1:7" x14ac:dyDescent="0.2">
      <c r="A16" s="4" t="s">
        <v>326</v>
      </c>
      <c r="B16" s="4" t="s">
        <v>365</v>
      </c>
      <c r="C16" s="4" t="s">
        <v>340</v>
      </c>
      <c r="D16" s="9">
        <v>150</v>
      </c>
      <c r="E16" s="9">
        <v>90</v>
      </c>
      <c r="F16" s="9" t="s">
        <v>325</v>
      </c>
      <c r="G16" s="9" t="s">
        <v>196</v>
      </c>
    </row>
    <row r="17" spans="1:7" x14ac:dyDescent="0.2">
      <c r="A17" s="4" t="s">
        <v>326</v>
      </c>
      <c r="B17" s="4" t="s">
        <v>366</v>
      </c>
      <c r="C17" s="4" t="s">
        <v>341</v>
      </c>
      <c r="D17" s="9">
        <v>160</v>
      </c>
      <c r="E17" s="9">
        <v>90</v>
      </c>
      <c r="F17" s="9" t="s">
        <v>325</v>
      </c>
      <c r="G17" s="9" t="s">
        <v>196</v>
      </c>
    </row>
    <row r="18" spans="1:7" x14ac:dyDescent="0.2">
      <c r="A18" s="4" t="s">
        <v>326</v>
      </c>
      <c r="B18" s="4" t="s">
        <v>367</v>
      </c>
      <c r="C18" s="4" t="s">
        <v>342</v>
      </c>
      <c r="D18" s="9">
        <v>170</v>
      </c>
      <c r="E18" s="9">
        <v>90</v>
      </c>
      <c r="F18" s="9" t="s">
        <v>325</v>
      </c>
      <c r="G18" s="9" t="s">
        <v>196</v>
      </c>
    </row>
    <row r="19" spans="1:7" x14ac:dyDescent="0.2">
      <c r="A19" s="4" t="s">
        <v>326</v>
      </c>
      <c r="B19" s="4" t="s">
        <v>368</v>
      </c>
      <c r="C19" s="4" t="s">
        <v>343</v>
      </c>
      <c r="D19" s="9">
        <v>180</v>
      </c>
      <c r="E19" s="9">
        <v>90</v>
      </c>
      <c r="F19" s="9" t="s">
        <v>325</v>
      </c>
      <c r="G19" s="9" t="s">
        <v>196</v>
      </c>
    </row>
    <row r="20" spans="1:7" x14ac:dyDescent="0.2">
      <c r="A20" s="4" t="s">
        <v>326</v>
      </c>
      <c r="B20" s="4" t="s">
        <v>369</v>
      </c>
      <c r="C20" s="4" t="s">
        <v>344</v>
      </c>
      <c r="D20" s="9">
        <v>100</v>
      </c>
      <c r="E20" s="9">
        <v>100</v>
      </c>
      <c r="F20" s="9" t="s">
        <v>325</v>
      </c>
      <c r="G20" s="9" t="s">
        <v>196</v>
      </c>
    </row>
    <row r="21" spans="1:7" x14ac:dyDescent="0.2">
      <c r="A21" s="4" t="s">
        <v>326</v>
      </c>
      <c r="B21" s="4" t="s">
        <v>370</v>
      </c>
      <c r="C21" s="4" t="s">
        <v>345</v>
      </c>
      <c r="D21" s="9">
        <v>110</v>
      </c>
      <c r="E21" s="9">
        <v>100</v>
      </c>
      <c r="F21" s="9" t="s">
        <v>325</v>
      </c>
      <c r="G21" s="9" t="s">
        <v>196</v>
      </c>
    </row>
    <row r="22" spans="1:7" x14ac:dyDescent="0.2">
      <c r="A22" s="4" t="s">
        <v>326</v>
      </c>
      <c r="B22" s="4" t="s">
        <v>371</v>
      </c>
      <c r="C22" s="4" t="s">
        <v>346</v>
      </c>
      <c r="D22" s="9">
        <v>120</v>
      </c>
      <c r="E22" s="9">
        <v>100</v>
      </c>
      <c r="F22" s="9" t="s">
        <v>325</v>
      </c>
      <c r="G22" s="9" t="s">
        <v>196</v>
      </c>
    </row>
    <row r="23" spans="1:7" x14ac:dyDescent="0.2">
      <c r="A23" s="4" t="s">
        <v>326</v>
      </c>
      <c r="B23" s="4" t="s">
        <v>372</v>
      </c>
      <c r="C23" s="4" t="s">
        <v>347</v>
      </c>
      <c r="D23" s="9">
        <v>140</v>
      </c>
      <c r="E23" s="9">
        <v>100</v>
      </c>
      <c r="F23" s="9" t="s">
        <v>325</v>
      </c>
      <c r="G23" s="9" t="s">
        <v>196</v>
      </c>
    </row>
    <row r="24" spans="1:7" x14ac:dyDescent="0.2">
      <c r="A24" s="4" t="s">
        <v>326</v>
      </c>
      <c r="B24" s="4" t="s">
        <v>373</v>
      </c>
      <c r="C24" s="4" t="s">
        <v>348</v>
      </c>
      <c r="D24" s="9">
        <v>150</v>
      </c>
      <c r="E24" s="9">
        <v>100</v>
      </c>
      <c r="F24" s="9" t="s">
        <v>325</v>
      </c>
      <c r="G24" s="9" t="s">
        <v>196</v>
      </c>
    </row>
    <row r="25" spans="1:7" x14ac:dyDescent="0.2">
      <c r="A25" s="4" t="s">
        <v>326</v>
      </c>
      <c r="B25" s="4" t="s">
        <v>374</v>
      </c>
      <c r="C25" s="4" t="s">
        <v>349</v>
      </c>
      <c r="D25" s="9">
        <v>160</v>
      </c>
      <c r="E25" s="9">
        <v>100</v>
      </c>
      <c r="F25" s="9" t="s">
        <v>325</v>
      </c>
      <c r="G25" s="9" t="s">
        <v>196</v>
      </c>
    </row>
    <row r="28" spans="1:7" x14ac:dyDescent="0.2">
      <c r="A28" s="1" t="s">
        <v>379</v>
      </c>
    </row>
    <row r="29" spans="1:7" x14ac:dyDescent="0.2">
      <c r="A29" s="1" t="s">
        <v>378</v>
      </c>
    </row>
    <row r="30" spans="1:7" x14ac:dyDescent="0.2">
      <c r="A30" s="1" t="s">
        <v>380</v>
      </c>
    </row>
    <row r="31" spans="1:7" x14ac:dyDescent="0.2">
      <c r="A31" s="1" t="s">
        <v>381</v>
      </c>
    </row>
    <row r="32" spans="1:7" x14ac:dyDescent="0.2">
      <c r="A32" s="1" t="s">
        <v>382</v>
      </c>
    </row>
    <row r="33" spans="1:1" x14ac:dyDescent="0.2">
      <c r="A33" s="1" t="s">
        <v>383</v>
      </c>
    </row>
    <row r="34" spans="1:1" x14ac:dyDescent="0.2">
      <c r="A34" s="1" t="s">
        <v>384</v>
      </c>
    </row>
    <row r="35" spans="1:1" x14ac:dyDescent="0.2">
      <c r="A35" s="1" t="s">
        <v>385</v>
      </c>
    </row>
    <row r="36" spans="1:1" x14ac:dyDescent="0.2">
      <c r="A36" s="1" t="s">
        <v>386</v>
      </c>
    </row>
    <row r="37" spans="1:1" x14ac:dyDescent="0.2">
      <c r="A37" s="1" t="s">
        <v>387</v>
      </c>
    </row>
  </sheetData>
  <sheetProtection algorithmName="SHA-512" hashValue="nXTKSjSg40l1B/YbsTjQwjuX7A0mKFIq7w+4ztluobIYbyQ9yUZRQ/UzgcSmpaSr9PSPbR4aTng/4AM6V2nRHQ==" saltValue="JSdliDL6vsiji6gDMaCjmA==" spinCount="100000" sheet="1" objects="1" scenarios="1"/>
  <phoneticPr fontId="1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A42D0-AF78-490D-8888-DEE7478CA619}">
  <dimension ref="A1:F26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13" style="1" bestFit="1" customWidth="1"/>
    <col min="3" max="3" width="51.42578125" style="1" bestFit="1" customWidth="1"/>
    <col min="4" max="4" width="6.7109375" style="1" bestFit="1" customWidth="1"/>
    <col min="5" max="5" width="6.42578125" style="1" bestFit="1" customWidth="1"/>
    <col min="6" max="6" width="6.85546875" style="1" bestFit="1" customWidth="1"/>
    <col min="7" max="8" width="4.42578125" style="1" bestFit="1" customWidth="1"/>
    <col min="9" max="9" width="4.42578125" style="1" customWidth="1"/>
    <col min="10" max="16384" width="11.42578125" style="1"/>
  </cols>
  <sheetData>
    <row r="1" spans="1:6" x14ac:dyDescent="0.2">
      <c r="A1" s="2" t="s">
        <v>4</v>
      </c>
      <c r="B1" s="2" t="s">
        <v>21</v>
      </c>
      <c r="C1" s="2" t="s">
        <v>22</v>
      </c>
      <c r="D1" s="2" t="s">
        <v>5</v>
      </c>
      <c r="E1" s="2" t="s">
        <v>6</v>
      </c>
      <c r="F1" s="2" t="s">
        <v>32</v>
      </c>
    </row>
    <row r="2" spans="1:6" x14ac:dyDescent="0.2">
      <c r="A2" s="4" t="s">
        <v>197</v>
      </c>
      <c r="B2" s="4" t="s">
        <v>198</v>
      </c>
      <c r="C2" s="4" t="s">
        <v>199</v>
      </c>
      <c r="D2" s="4">
        <v>80</v>
      </c>
      <c r="E2" s="4">
        <v>80</v>
      </c>
      <c r="F2" s="4">
        <v>5</v>
      </c>
    </row>
    <row r="3" spans="1:6" x14ac:dyDescent="0.2">
      <c r="A3" s="4" t="s">
        <v>197</v>
      </c>
      <c r="B3" s="4" t="s">
        <v>200</v>
      </c>
      <c r="C3" s="4" t="s">
        <v>201</v>
      </c>
      <c r="D3" s="4">
        <v>90</v>
      </c>
      <c r="E3" s="4">
        <v>80</v>
      </c>
      <c r="F3" s="4">
        <v>5</v>
      </c>
    </row>
    <row r="4" spans="1:6" x14ac:dyDescent="0.2">
      <c r="A4" s="4" t="s">
        <v>197</v>
      </c>
      <c r="B4" s="4" t="s">
        <v>202</v>
      </c>
      <c r="C4" s="4" t="s">
        <v>203</v>
      </c>
      <c r="D4" s="4">
        <v>100</v>
      </c>
      <c r="E4" s="4">
        <v>80</v>
      </c>
      <c r="F4" s="4">
        <v>5</v>
      </c>
    </row>
    <row r="5" spans="1:6" x14ac:dyDescent="0.2">
      <c r="A5" s="4" t="s">
        <v>197</v>
      </c>
      <c r="B5" s="4" t="s">
        <v>204</v>
      </c>
      <c r="C5" s="4" t="s">
        <v>205</v>
      </c>
      <c r="D5" s="4">
        <v>110</v>
      </c>
      <c r="E5" s="4">
        <v>80</v>
      </c>
      <c r="F5" s="4">
        <v>7</v>
      </c>
    </row>
    <row r="6" spans="1:6" x14ac:dyDescent="0.2">
      <c r="A6" s="4" t="s">
        <v>197</v>
      </c>
      <c r="B6" s="4" t="s">
        <v>206</v>
      </c>
      <c r="C6" s="4" t="s">
        <v>207</v>
      </c>
      <c r="D6" s="4">
        <v>120</v>
      </c>
      <c r="E6" s="4">
        <v>80</v>
      </c>
      <c r="F6" s="4">
        <v>7</v>
      </c>
    </row>
    <row r="7" spans="1:6" x14ac:dyDescent="0.2">
      <c r="A7" s="4" t="s">
        <v>197</v>
      </c>
      <c r="B7" s="4" t="s">
        <v>208</v>
      </c>
      <c r="C7" s="4" t="s">
        <v>209</v>
      </c>
      <c r="D7" s="4">
        <v>140</v>
      </c>
      <c r="E7" s="4">
        <v>80</v>
      </c>
      <c r="F7" s="4">
        <v>7</v>
      </c>
    </row>
    <row r="8" spans="1:6" x14ac:dyDescent="0.2">
      <c r="A8" s="4" t="s">
        <v>197</v>
      </c>
      <c r="B8" s="4" t="s">
        <v>210</v>
      </c>
      <c r="C8" s="4" t="s">
        <v>211</v>
      </c>
      <c r="D8" s="4">
        <v>150</v>
      </c>
      <c r="E8" s="4">
        <v>80</v>
      </c>
      <c r="F8" s="4">
        <v>10</v>
      </c>
    </row>
    <row r="9" spans="1:6" x14ac:dyDescent="0.2">
      <c r="A9" s="4" t="s">
        <v>197</v>
      </c>
      <c r="B9" s="4" t="s">
        <v>212</v>
      </c>
      <c r="C9" s="4" t="s">
        <v>213</v>
      </c>
      <c r="D9" s="4">
        <v>160</v>
      </c>
      <c r="E9" s="4">
        <v>80</v>
      </c>
      <c r="F9" s="4">
        <v>10</v>
      </c>
    </row>
    <row r="10" spans="1:6" x14ac:dyDescent="0.2">
      <c r="A10" s="4" t="s">
        <v>197</v>
      </c>
      <c r="B10" s="4" t="s">
        <v>214</v>
      </c>
      <c r="C10" s="4" t="s">
        <v>215</v>
      </c>
      <c r="D10" s="4">
        <v>170</v>
      </c>
      <c r="E10" s="4">
        <v>80</v>
      </c>
      <c r="F10" s="4">
        <v>10</v>
      </c>
    </row>
    <row r="11" spans="1:6" x14ac:dyDescent="0.2">
      <c r="A11" s="4" t="s">
        <v>197</v>
      </c>
      <c r="B11" s="4" t="s">
        <v>216</v>
      </c>
      <c r="C11" s="4" t="s">
        <v>217</v>
      </c>
      <c r="D11" s="4">
        <v>90</v>
      </c>
      <c r="E11" s="4">
        <v>90</v>
      </c>
      <c r="F11" s="4">
        <v>5</v>
      </c>
    </row>
    <row r="12" spans="1:6" x14ac:dyDescent="0.2">
      <c r="A12" s="4" t="s">
        <v>197</v>
      </c>
      <c r="B12" s="4" t="s">
        <v>218</v>
      </c>
      <c r="C12" s="4" t="s">
        <v>219</v>
      </c>
      <c r="D12" s="4">
        <v>100</v>
      </c>
      <c r="E12" s="4">
        <v>90</v>
      </c>
      <c r="F12" s="4">
        <v>5</v>
      </c>
    </row>
    <row r="13" spans="1:6" x14ac:dyDescent="0.2">
      <c r="A13" s="4" t="s">
        <v>197</v>
      </c>
      <c r="B13" s="4" t="s">
        <v>220</v>
      </c>
      <c r="C13" s="4" t="s">
        <v>221</v>
      </c>
      <c r="D13" s="4">
        <v>110</v>
      </c>
      <c r="E13" s="4">
        <v>90</v>
      </c>
      <c r="F13" s="4">
        <v>7</v>
      </c>
    </row>
    <row r="14" spans="1:6" x14ac:dyDescent="0.2">
      <c r="A14" s="4" t="s">
        <v>197</v>
      </c>
      <c r="B14" s="4" t="s">
        <v>222</v>
      </c>
      <c r="C14" s="4" t="s">
        <v>223</v>
      </c>
      <c r="D14" s="4">
        <v>120</v>
      </c>
      <c r="E14" s="4">
        <v>90</v>
      </c>
      <c r="F14" s="4">
        <v>7</v>
      </c>
    </row>
    <row r="15" spans="1:6" x14ac:dyDescent="0.2">
      <c r="A15" s="4" t="s">
        <v>197</v>
      </c>
      <c r="B15" s="4" t="s">
        <v>224</v>
      </c>
      <c r="C15" s="4" t="s">
        <v>225</v>
      </c>
      <c r="D15" s="4">
        <v>140</v>
      </c>
      <c r="E15" s="4">
        <v>90</v>
      </c>
      <c r="F15" s="4">
        <v>7</v>
      </c>
    </row>
    <row r="16" spans="1:6" x14ac:dyDescent="0.2">
      <c r="A16" s="4" t="s">
        <v>197</v>
      </c>
      <c r="B16" s="4" t="s">
        <v>226</v>
      </c>
      <c r="C16" s="4" t="s">
        <v>227</v>
      </c>
      <c r="D16" s="4">
        <v>150</v>
      </c>
      <c r="E16" s="4">
        <v>90</v>
      </c>
      <c r="F16" s="4">
        <v>10</v>
      </c>
    </row>
    <row r="17" spans="1:6" x14ac:dyDescent="0.2">
      <c r="A17" s="4" t="s">
        <v>197</v>
      </c>
      <c r="B17" s="4" t="s">
        <v>228</v>
      </c>
      <c r="C17" s="4" t="s">
        <v>229</v>
      </c>
      <c r="D17" s="4">
        <v>160</v>
      </c>
      <c r="E17" s="4">
        <v>90</v>
      </c>
      <c r="F17" s="4">
        <v>10</v>
      </c>
    </row>
    <row r="18" spans="1:6" x14ac:dyDescent="0.2">
      <c r="A18" s="4" t="s">
        <v>197</v>
      </c>
      <c r="B18" s="4" t="s">
        <v>230</v>
      </c>
      <c r="C18" s="4" t="s">
        <v>231</v>
      </c>
      <c r="D18" s="4">
        <v>170</v>
      </c>
      <c r="E18" s="4">
        <v>90</v>
      </c>
      <c r="F18" s="4">
        <v>10</v>
      </c>
    </row>
    <row r="19" spans="1:6" x14ac:dyDescent="0.2">
      <c r="A19" s="4" t="s">
        <v>197</v>
      </c>
      <c r="B19" s="4" t="s">
        <v>232</v>
      </c>
      <c r="C19" s="4" t="s">
        <v>233</v>
      </c>
      <c r="D19" s="4">
        <v>180</v>
      </c>
      <c r="E19" s="4">
        <v>90</v>
      </c>
      <c r="F19" s="4">
        <v>10</v>
      </c>
    </row>
    <row r="20" spans="1:6" x14ac:dyDescent="0.2">
      <c r="A20" s="4" t="s">
        <v>197</v>
      </c>
      <c r="B20" s="4" t="s">
        <v>234</v>
      </c>
      <c r="C20" s="4" t="s">
        <v>235</v>
      </c>
      <c r="D20" s="4">
        <v>100</v>
      </c>
      <c r="E20" s="4">
        <v>100</v>
      </c>
      <c r="F20" s="4">
        <v>5</v>
      </c>
    </row>
    <row r="21" spans="1:6" x14ac:dyDescent="0.2">
      <c r="A21" s="4" t="s">
        <v>197</v>
      </c>
      <c r="B21" s="4" t="s">
        <v>236</v>
      </c>
      <c r="C21" s="4" t="s">
        <v>237</v>
      </c>
      <c r="D21" s="4">
        <v>110</v>
      </c>
      <c r="E21" s="4">
        <v>100</v>
      </c>
      <c r="F21" s="4">
        <v>7</v>
      </c>
    </row>
    <row r="22" spans="1:6" x14ac:dyDescent="0.2">
      <c r="A22" s="4" t="s">
        <v>197</v>
      </c>
      <c r="B22" s="4" t="s">
        <v>238</v>
      </c>
      <c r="C22" s="4" t="s">
        <v>239</v>
      </c>
      <c r="D22" s="4">
        <v>120</v>
      </c>
      <c r="E22" s="4">
        <v>100</v>
      </c>
      <c r="F22" s="4">
        <v>7</v>
      </c>
    </row>
    <row r="23" spans="1:6" x14ac:dyDescent="0.2">
      <c r="A23" s="4" t="s">
        <v>197</v>
      </c>
      <c r="B23" s="4" t="s">
        <v>240</v>
      </c>
      <c r="C23" s="4" t="s">
        <v>241</v>
      </c>
      <c r="D23" s="4">
        <v>140</v>
      </c>
      <c r="E23" s="4">
        <v>100</v>
      </c>
      <c r="F23" s="4">
        <v>7</v>
      </c>
    </row>
    <row r="24" spans="1:6" x14ac:dyDescent="0.2">
      <c r="A24" s="4" t="s">
        <v>197</v>
      </c>
      <c r="B24" s="4" t="s">
        <v>242</v>
      </c>
      <c r="C24" s="4" t="s">
        <v>243</v>
      </c>
      <c r="D24" s="4">
        <v>150</v>
      </c>
      <c r="E24" s="4">
        <v>100</v>
      </c>
      <c r="F24" s="4">
        <v>10</v>
      </c>
    </row>
    <row r="25" spans="1:6" x14ac:dyDescent="0.2">
      <c r="A25" s="4" t="s">
        <v>197</v>
      </c>
      <c r="B25" s="4" t="s">
        <v>244</v>
      </c>
      <c r="C25" s="4" t="s">
        <v>245</v>
      </c>
      <c r="D25" s="4">
        <v>160</v>
      </c>
      <c r="E25" s="4">
        <v>100</v>
      </c>
      <c r="F25" s="4">
        <v>10</v>
      </c>
    </row>
    <row r="26" spans="1:6" x14ac:dyDescent="0.2">
      <c r="A26" s="4" t="s">
        <v>197</v>
      </c>
      <c r="B26" s="4" t="s">
        <v>246</v>
      </c>
      <c r="C26" s="4" t="s">
        <v>247</v>
      </c>
      <c r="D26" s="4">
        <v>120</v>
      </c>
      <c r="E26" s="4">
        <v>120</v>
      </c>
      <c r="F26" s="4">
        <v>10</v>
      </c>
    </row>
  </sheetData>
  <sheetProtection algorithmName="SHA-512" hashValue="e1I1WVPZudgz6HUCP0krGyOclhnon+hf4xxvJ8TPr1LwIkcxgCkmqm2vR3mRU9il9Cr9mRSoTNmtf5BARBUU2g==" saltValue="zIeW/2bXHNSnrjLITNhugQ==" spinCount="100000" sheet="1" objects="1" scenario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D26C3-7090-489F-A1D8-31BF84680084}">
  <dimension ref="A1:I19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13" style="1" bestFit="1" customWidth="1"/>
    <col min="3" max="3" width="70.7109375" style="1" bestFit="1" customWidth="1"/>
    <col min="4" max="4" width="6.85546875" style="1" bestFit="1" customWidth="1"/>
    <col min="5" max="5" width="5.140625" style="1" bestFit="1" customWidth="1"/>
    <col min="6" max="6" width="7.5703125" style="1" bestFit="1" customWidth="1"/>
    <col min="7" max="7" width="15.42578125" style="1" bestFit="1" customWidth="1"/>
    <col min="8" max="8" width="26.5703125" style="1" bestFit="1" customWidth="1"/>
    <col min="9" max="9" width="12" style="1" bestFit="1" customWidth="1"/>
    <col min="10" max="16384" width="11.42578125" style="1"/>
  </cols>
  <sheetData>
    <row r="1" spans="1:9" x14ac:dyDescent="0.2">
      <c r="A1" s="2" t="s">
        <v>4</v>
      </c>
      <c r="B1" s="2" t="s">
        <v>21</v>
      </c>
      <c r="C1" s="2" t="s">
        <v>22</v>
      </c>
      <c r="D1" s="2" t="s">
        <v>32</v>
      </c>
      <c r="E1" s="2" t="s">
        <v>248</v>
      </c>
      <c r="F1" s="2" t="s">
        <v>249</v>
      </c>
      <c r="G1" s="2" t="s">
        <v>3</v>
      </c>
      <c r="H1" s="2" t="s">
        <v>9</v>
      </c>
      <c r="I1" s="2" t="s">
        <v>250</v>
      </c>
    </row>
    <row r="2" spans="1:9" x14ac:dyDescent="0.2">
      <c r="A2" s="4" t="s">
        <v>197</v>
      </c>
      <c r="B2" s="4" t="s">
        <v>251</v>
      </c>
      <c r="C2" s="4" t="s">
        <v>252</v>
      </c>
      <c r="D2" s="9">
        <v>5</v>
      </c>
      <c r="E2" s="9" t="s">
        <v>41</v>
      </c>
      <c r="F2" s="9" t="s">
        <v>31</v>
      </c>
      <c r="G2" s="9">
        <v>50</v>
      </c>
      <c r="H2" s="9" t="s">
        <v>12</v>
      </c>
      <c r="I2" s="9" t="s">
        <v>323</v>
      </c>
    </row>
    <row r="3" spans="1:9" x14ac:dyDescent="0.2">
      <c r="A3" s="4" t="s">
        <v>197</v>
      </c>
      <c r="B3" s="4" t="s">
        <v>253</v>
      </c>
      <c r="C3" s="4" t="s">
        <v>254</v>
      </c>
      <c r="D3" s="9">
        <v>7</v>
      </c>
      <c r="E3" s="9" t="s">
        <v>41</v>
      </c>
      <c r="F3" s="9" t="s">
        <v>31</v>
      </c>
      <c r="G3" s="9">
        <v>50</v>
      </c>
      <c r="H3" s="9" t="s">
        <v>12</v>
      </c>
      <c r="I3" s="9" t="s">
        <v>323</v>
      </c>
    </row>
    <row r="4" spans="1:9" x14ac:dyDescent="0.2">
      <c r="A4" s="4" t="s">
        <v>197</v>
      </c>
      <c r="B4" s="4" t="s">
        <v>255</v>
      </c>
      <c r="C4" s="4" t="s">
        <v>256</v>
      </c>
      <c r="D4" s="9">
        <v>10</v>
      </c>
      <c r="E4" s="9" t="s">
        <v>41</v>
      </c>
      <c r="F4" s="9" t="s">
        <v>31</v>
      </c>
      <c r="G4" s="9">
        <v>50</v>
      </c>
      <c r="H4" s="9" t="s">
        <v>12</v>
      </c>
      <c r="I4" s="9" t="s">
        <v>323</v>
      </c>
    </row>
    <row r="5" spans="1:9" x14ac:dyDescent="0.2">
      <c r="A5" s="4" t="s">
        <v>197</v>
      </c>
      <c r="B5" s="4" t="s">
        <v>257</v>
      </c>
      <c r="C5" s="4" t="s">
        <v>258</v>
      </c>
      <c r="D5" s="9">
        <v>5</v>
      </c>
      <c r="E5" s="9" t="s">
        <v>41</v>
      </c>
      <c r="F5" s="9" t="s">
        <v>31</v>
      </c>
      <c r="G5" s="9" t="s">
        <v>259</v>
      </c>
      <c r="H5" s="9" t="s">
        <v>12</v>
      </c>
      <c r="I5" s="9" t="s">
        <v>260</v>
      </c>
    </row>
    <row r="6" spans="1:9" x14ac:dyDescent="0.2">
      <c r="A6" s="4" t="s">
        <v>197</v>
      </c>
      <c r="B6" s="4" t="s">
        <v>261</v>
      </c>
      <c r="C6" s="4" t="s">
        <v>262</v>
      </c>
      <c r="D6" s="9">
        <v>7</v>
      </c>
      <c r="E6" s="9" t="s">
        <v>41</v>
      </c>
      <c r="F6" s="9" t="s">
        <v>31</v>
      </c>
      <c r="G6" s="9" t="s">
        <v>259</v>
      </c>
      <c r="H6" s="9" t="s">
        <v>12</v>
      </c>
      <c r="I6" s="9" t="s">
        <v>260</v>
      </c>
    </row>
    <row r="7" spans="1:9" x14ac:dyDescent="0.2">
      <c r="A7" s="4" t="s">
        <v>197</v>
      </c>
      <c r="B7" s="4" t="s">
        <v>263</v>
      </c>
      <c r="C7" s="4" t="s">
        <v>264</v>
      </c>
      <c r="D7" s="9">
        <v>10</v>
      </c>
      <c r="E7" s="9" t="s">
        <v>41</v>
      </c>
      <c r="F7" s="9" t="s">
        <v>31</v>
      </c>
      <c r="G7" s="9" t="s">
        <v>259</v>
      </c>
      <c r="H7" s="9" t="s">
        <v>12</v>
      </c>
      <c r="I7" s="9" t="s">
        <v>260</v>
      </c>
    </row>
    <row r="8" spans="1:9" x14ac:dyDescent="0.2">
      <c r="A8" s="4" t="s">
        <v>197</v>
      </c>
      <c r="B8" s="4" t="s">
        <v>265</v>
      </c>
      <c r="C8" s="4" t="s">
        <v>266</v>
      </c>
      <c r="D8" s="9">
        <v>5</v>
      </c>
      <c r="E8" s="9" t="s">
        <v>41</v>
      </c>
      <c r="F8" s="9" t="s">
        <v>31</v>
      </c>
      <c r="G8" s="9" t="s">
        <v>267</v>
      </c>
      <c r="H8" s="9" t="s">
        <v>12</v>
      </c>
      <c r="I8" s="9" t="s">
        <v>322</v>
      </c>
    </row>
    <row r="9" spans="1:9" x14ac:dyDescent="0.2">
      <c r="A9" s="4" t="s">
        <v>197</v>
      </c>
      <c r="B9" s="4" t="s">
        <v>268</v>
      </c>
      <c r="C9" s="4" t="s">
        <v>269</v>
      </c>
      <c r="D9" s="9">
        <v>7</v>
      </c>
      <c r="E9" s="9" t="s">
        <v>41</v>
      </c>
      <c r="F9" s="9" t="s">
        <v>31</v>
      </c>
      <c r="G9" s="9" t="s">
        <v>267</v>
      </c>
      <c r="H9" s="9" t="s">
        <v>12</v>
      </c>
      <c r="I9" s="9" t="s">
        <v>322</v>
      </c>
    </row>
    <row r="10" spans="1:9" x14ac:dyDescent="0.2">
      <c r="A10" s="4" t="s">
        <v>197</v>
      </c>
      <c r="B10" s="4" t="s">
        <v>270</v>
      </c>
      <c r="C10" s="4" t="s">
        <v>271</v>
      </c>
      <c r="D10" s="9">
        <v>10</v>
      </c>
      <c r="E10" s="9" t="s">
        <v>41</v>
      </c>
      <c r="F10" s="9" t="s">
        <v>31</v>
      </c>
      <c r="G10" s="9" t="s">
        <v>267</v>
      </c>
      <c r="H10" s="9" t="s">
        <v>12</v>
      </c>
      <c r="I10" s="9" t="s">
        <v>322</v>
      </c>
    </row>
    <row r="11" spans="1:9" x14ac:dyDescent="0.2">
      <c r="A11" s="4" t="s">
        <v>197</v>
      </c>
      <c r="B11" s="4" t="s">
        <v>272</v>
      </c>
      <c r="C11" s="4" t="s">
        <v>273</v>
      </c>
      <c r="D11" s="9">
        <v>5</v>
      </c>
      <c r="E11" s="9" t="s">
        <v>41</v>
      </c>
      <c r="F11" s="9" t="s">
        <v>31</v>
      </c>
      <c r="G11" s="9">
        <v>50</v>
      </c>
      <c r="H11" s="9" t="s">
        <v>274</v>
      </c>
      <c r="I11" s="9" t="s">
        <v>260</v>
      </c>
    </row>
    <row r="12" spans="1:9" x14ac:dyDescent="0.2">
      <c r="A12" s="4" t="s">
        <v>197</v>
      </c>
      <c r="B12" s="4" t="s">
        <v>275</v>
      </c>
      <c r="C12" s="4" t="s">
        <v>276</v>
      </c>
      <c r="D12" s="9">
        <v>7</v>
      </c>
      <c r="E12" s="9" t="s">
        <v>41</v>
      </c>
      <c r="F12" s="9" t="s">
        <v>31</v>
      </c>
      <c r="G12" s="9">
        <v>50</v>
      </c>
      <c r="H12" s="9" t="s">
        <v>274</v>
      </c>
      <c r="I12" s="9" t="s">
        <v>260</v>
      </c>
    </row>
    <row r="13" spans="1:9" x14ac:dyDescent="0.2">
      <c r="A13" s="4" t="s">
        <v>197</v>
      </c>
      <c r="B13" s="4" t="s">
        <v>277</v>
      </c>
      <c r="C13" s="4" t="s">
        <v>278</v>
      </c>
      <c r="D13" s="9">
        <v>10</v>
      </c>
      <c r="E13" s="9" t="s">
        <v>41</v>
      </c>
      <c r="F13" s="9" t="s">
        <v>31</v>
      </c>
      <c r="G13" s="9">
        <v>50</v>
      </c>
      <c r="H13" s="9" t="s">
        <v>274</v>
      </c>
      <c r="I13" s="9" t="s">
        <v>260</v>
      </c>
    </row>
    <row r="14" spans="1:9" x14ac:dyDescent="0.2">
      <c r="A14" s="4" t="s">
        <v>197</v>
      </c>
      <c r="B14" s="4" t="s">
        <v>279</v>
      </c>
      <c r="C14" s="4" t="s">
        <v>280</v>
      </c>
      <c r="D14" s="9">
        <v>5</v>
      </c>
      <c r="E14" s="9" t="s">
        <v>31</v>
      </c>
      <c r="F14" s="9" t="s">
        <v>41</v>
      </c>
      <c r="G14" s="9">
        <v>50</v>
      </c>
      <c r="H14" s="9" t="s">
        <v>12</v>
      </c>
      <c r="I14" s="26" t="s">
        <v>324</v>
      </c>
    </row>
    <row r="15" spans="1:9" x14ac:dyDescent="0.2">
      <c r="A15" s="4" t="s">
        <v>197</v>
      </c>
      <c r="B15" s="4" t="s">
        <v>281</v>
      </c>
      <c r="C15" s="4" t="s">
        <v>282</v>
      </c>
      <c r="D15" s="9">
        <v>7</v>
      </c>
      <c r="E15" s="9" t="s">
        <v>31</v>
      </c>
      <c r="F15" s="9" t="s">
        <v>41</v>
      </c>
      <c r="G15" s="9">
        <v>50</v>
      </c>
      <c r="H15" s="9" t="s">
        <v>12</v>
      </c>
      <c r="I15" s="26" t="s">
        <v>324</v>
      </c>
    </row>
    <row r="16" spans="1:9" x14ac:dyDescent="0.2">
      <c r="A16" s="4" t="s">
        <v>197</v>
      </c>
      <c r="B16" s="4" t="s">
        <v>283</v>
      </c>
      <c r="C16" s="4" t="s">
        <v>284</v>
      </c>
      <c r="D16" s="9">
        <v>10</v>
      </c>
      <c r="E16" s="9" t="s">
        <v>31</v>
      </c>
      <c r="F16" s="9" t="s">
        <v>41</v>
      </c>
      <c r="G16" s="9">
        <v>50</v>
      </c>
      <c r="H16" s="9" t="s">
        <v>12</v>
      </c>
      <c r="I16" s="26" t="s">
        <v>324</v>
      </c>
    </row>
    <row r="17" spans="1:9" x14ac:dyDescent="0.2">
      <c r="A17" s="4" t="s">
        <v>197</v>
      </c>
      <c r="B17" s="4" t="s">
        <v>285</v>
      </c>
      <c r="C17" s="4" t="s">
        <v>280</v>
      </c>
      <c r="D17" s="9">
        <v>5</v>
      </c>
      <c r="E17" s="9" t="s">
        <v>31</v>
      </c>
      <c r="F17" s="9" t="s">
        <v>41</v>
      </c>
      <c r="G17" s="9" t="s">
        <v>259</v>
      </c>
      <c r="H17" s="9" t="s">
        <v>12</v>
      </c>
      <c r="I17" s="26" t="s">
        <v>286</v>
      </c>
    </row>
    <row r="18" spans="1:9" x14ac:dyDescent="0.2">
      <c r="A18" s="4" t="s">
        <v>197</v>
      </c>
      <c r="B18" s="4" t="s">
        <v>287</v>
      </c>
      <c r="C18" s="4" t="s">
        <v>282</v>
      </c>
      <c r="D18" s="9">
        <v>7</v>
      </c>
      <c r="E18" s="9" t="s">
        <v>31</v>
      </c>
      <c r="F18" s="9" t="s">
        <v>41</v>
      </c>
      <c r="G18" s="9" t="s">
        <v>259</v>
      </c>
      <c r="H18" s="9" t="s">
        <v>12</v>
      </c>
      <c r="I18" s="26" t="s">
        <v>286</v>
      </c>
    </row>
    <row r="19" spans="1:9" x14ac:dyDescent="0.2">
      <c r="A19" s="4" t="s">
        <v>197</v>
      </c>
      <c r="B19" s="4" t="s">
        <v>288</v>
      </c>
      <c r="C19" s="4" t="s">
        <v>284</v>
      </c>
      <c r="D19" s="9">
        <v>10</v>
      </c>
      <c r="E19" s="9" t="s">
        <v>31</v>
      </c>
      <c r="F19" s="9" t="s">
        <v>41</v>
      </c>
      <c r="G19" s="9" t="s">
        <v>259</v>
      </c>
      <c r="H19" s="9" t="s">
        <v>12</v>
      </c>
      <c r="I19" s="26" t="s">
        <v>286</v>
      </c>
    </row>
  </sheetData>
  <sheetProtection algorithmName="SHA-512" hashValue="3eNDqybTDIkXb6TFu0ptUo9V/XjaFe4dsKyB8a4G1ngbxGQ13zlk6gFXMuC+IjjD0b0UfImDJTAODVeGcuwDZg==" saltValue="/CeRrx0RjPk3LtDScbvk5g==" spinCount="100000" sheet="1" objects="1" scenarios="1"/>
  <phoneticPr fontId="1" type="noConversion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448AD-F5AF-4B7E-8803-4D54F915ED12}">
  <dimension ref="A1:D4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15.42578125" style="1" bestFit="1" customWidth="1"/>
    <col min="3" max="3" width="11.7109375" style="1" bestFit="1" customWidth="1"/>
    <col min="4" max="4" width="48" style="1" bestFit="1" customWidth="1"/>
    <col min="5" max="16384" width="11.42578125" style="1"/>
  </cols>
  <sheetData>
    <row r="1" spans="1:4" x14ac:dyDescent="0.2">
      <c r="A1" s="2" t="s">
        <v>4</v>
      </c>
      <c r="B1" s="2" t="s">
        <v>3</v>
      </c>
      <c r="C1" s="2" t="s">
        <v>21</v>
      </c>
      <c r="D1" s="2" t="s">
        <v>22</v>
      </c>
    </row>
    <row r="2" spans="1:4" x14ac:dyDescent="0.2">
      <c r="A2" s="4" t="s">
        <v>197</v>
      </c>
      <c r="B2" s="9">
        <v>50</v>
      </c>
      <c r="C2" s="4" t="s">
        <v>289</v>
      </c>
      <c r="D2" s="4" t="s">
        <v>290</v>
      </c>
    </row>
    <row r="3" spans="1:4" x14ac:dyDescent="0.2">
      <c r="A3" s="4" t="s">
        <v>197</v>
      </c>
      <c r="B3" s="9" t="s">
        <v>259</v>
      </c>
      <c r="C3" s="4" t="s">
        <v>291</v>
      </c>
      <c r="D3" s="4" t="s">
        <v>292</v>
      </c>
    </row>
    <row r="4" spans="1:4" x14ac:dyDescent="0.2">
      <c r="A4" s="4" t="s">
        <v>197</v>
      </c>
      <c r="B4" s="9" t="s">
        <v>267</v>
      </c>
      <c r="C4" s="4" t="s">
        <v>293</v>
      </c>
      <c r="D4" s="4" t="s">
        <v>294</v>
      </c>
    </row>
  </sheetData>
  <sheetProtection algorithmName="SHA-512" hashValue="DUD7AEgldWwRZnzItkMKnlRuSJYelrGr3+S9vzZeGAkgrdyk04UkY/hJhVZFc8HQwKPo0EY767FSJL+y6KxDjw==" saltValue="taUlkokTwQpYMcOJPfkttA==" spinCount="100000" sheet="1" objects="1" scenarios="1"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71BDE-E270-44BF-9990-A75CEF2ACC13}">
  <dimension ref="A1:D10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41.5703125" style="1" bestFit="1" customWidth="1"/>
    <col min="3" max="3" width="13.140625" style="1" bestFit="1" customWidth="1"/>
    <col min="4" max="4" width="52.7109375" style="1" bestFit="1" customWidth="1"/>
    <col min="5" max="16384" width="11.42578125" style="1"/>
  </cols>
  <sheetData>
    <row r="1" spans="1:4" x14ac:dyDescent="0.2">
      <c r="A1" s="2" t="s">
        <v>4</v>
      </c>
      <c r="B1" s="2" t="s">
        <v>295</v>
      </c>
      <c r="C1" s="2" t="s">
        <v>21</v>
      </c>
      <c r="D1" s="2" t="s">
        <v>22</v>
      </c>
    </row>
    <row r="2" spans="1:4" x14ac:dyDescent="0.2">
      <c r="A2" s="4" t="s">
        <v>197</v>
      </c>
      <c r="B2" s="9" t="s">
        <v>296</v>
      </c>
      <c r="C2" s="4" t="s">
        <v>297</v>
      </c>
      <c r="D2" s="4" t="s">
        <v>298</v>
      </c>
    </row>
    <row r="3" spans="1:4" x14ac:dyDescent="0.2">
      <c r="A3" s="4" t="s">
        <v>197</v>
      </c>
      <c r="B3" s="9" t="s">
        <v>299</v>
      </c>
      <c r="C3" s="4" t="s">
        <v>300</v>
      </c>
      <c r="D3" s="4" t="s">
        <v>301</v>
      </c>
    </row>
    <row r="4" spans="1:4" x14ac:dyDescent="0.2">
      <c r="A4" s="4" t="s">
        <v>197</v>
      </c>
      <c r="B4" s="4" t="s">
        <v>302</v>
      </c>
      <c r="C4" s="4" t="s">
        <v>303</v>
      </c>
      <c r="D4" s="4" t="s">
        <v>304</v>
      </c>
    </row>
    <row r="5" spans="1:4" x14ac:dyDescent="0.2">
      <c r="A5" s="4" t="s">
        <v>197</v>
      </c>
      <c r="B5" s="4" t="s">
        <v>305</v>
      </c>
      <c r="C5" s="4" t="s">
        <v>306</v>
      </c>
      <c r="D5" s="4" t="s">
        <v>307</v>
      </c>
    </row>
    <row r="6" spans="1:4" x14ac:dyDescent="0.2">
      <c r="A6" s="4" t="s">
        <v>197</v>
      </c>
      <c r="B6" s="4" t="s">
        <v>308</v>
      </c>
      <c r="C6" s="4" t="s">
        <v>309</v>
      </c>
      <c r="D6" s="4" t="s">
        <v>310</v>
      </c>
    </row>
    <row r="7" spans="1:4" x14ac:dyDescent="0.2">
      <c r="A7" s="4" t="s">
        <v>197</v>
      </c>
      <c r="B7" s="4" t="s">
        <v>311</v>
      </c>
      <c r="C7" s="4" t="s">
        <v>312</v>
      </c>
      <c r="D7" s="4" t="s">
        <v>313</v>
      </c>
    </row>
    <row r="8" spans="1:4" x14ac:dyDescent="0.2">
      <c r="A8" s="4" t="s">
        <v>197</v>
      </c>
      <c r="B8" s="4" t="s">
        <v>314</v>
      </c>
      <c r="C8" s="4" t="s">
        <v>315</v>
      </c>
      <c r="D8" s="4" t="s">
        <v>316</v>
      </c>
    </row>
    <row r="9" spans="1:4" x14ac:dyDescent="0.2">
      <c r="A9" s="4" t="s">
        <v>197</v>
      </c>
      <c r="B9" s="4" t="s">
        <v>37</v>
      </c>
      <c r="C9" s="4" t="s">
        <v>317</v>
      </c>
      <c r="D9" s="4" t="s">
        <v>318</v>
      </c>
    </row>
    <row r="10" spans="1:4" x14ac:dyDescent="0.2">
      <c r="A10" s="4" t="s">
        <v>197</v>
      </c>
      <c r="B10" s="4" t="s">
        <v>319</v>
      </c>
      <c r="C10" s="4" t="s">
        <v>320</v>
      </c>
      <c r="D10" s="4" t="s">
        <v>321</v>
      </c>
    </row>
  </sheetData>
  <sheetProtection algorithmName="SHA-512" hashValue="LDtXILHIaM8+cIwbMkS9TKdC4Io9A/GECXCuMZhW72nnDH20VwWoBW5VwFKqdpKBB84kYNIbuLj6JhYSR6J9rQ==" saltValue="qLkxpZbV6UCEBkC+TdWzeg==" spinCount="100000" sheet="1" objects="1" scenarios="1"/>
  <phoneticPr fontId="1" type="noConversion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c0e9cc-5fd9-496f-9833-a1f776650565">
      <UserInfo>
        <DisplayName/>
        <AccountId xsi:nil="true"/>
        <AccountType/>
      </UserInfo>
    </SharedWithUsers>
    <lcf76f155ced4ddcb4097134ff3c332f xmlns="7e9937ea-c649-4982-9d29-39a5dc10352c">
      <Terms xmlns="http://schemas.microsoft.com/office/infopath/2007/PartnerControls"/>
    </lcf76f155ced4ddcb4097134ff3c332f>
    <TaxCatchAll xmlns="74c0e9cc-5fd9-496f-9833-a1f77665056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7FF1B5EBAAE247B38F06285ED47E85" ma:contentTypeVersion="17" ma:contentTypeDescription="Create a new document." ma:contentTypeScope="" ma:versionID="90965dd9c7e03d9a369e17eb609fa8ee">
  <xsd:schema xmlns:xsd="http://www.w3.org/2001/XMLSchema" xmlns:xs="http://www.w3.org/2001/XMLSchema" xmlns:p="http://schemas.microsoft.com/office/2006/metadata/properties" xmlns:ns2="7e9937ea-c649-4982-9d29-39a5dc10352c" xmlns:ns3="74c0e9cc-5fd9-496f-9833-a1f776650565" targetNamespace="http://schemas.microsoft.com/office/2006/metadata/properties" ma:root="true" ma:fieldsID="d01a7584025faff3143dcb7bb3bac455" ns2:_="" ns3:_="">
    <xsd:import namespace="7e9937ea-c649-4982-9d29-39a5dc10352c"/>
    <xsd:import namespace="74c0e9cc-5fd9-496f-9833-a1f7766505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9937ea-c649-4982-9d29-39a5dc1035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c28aef2-8c6c-47fc-89e9-b48191b068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c0e9cc-5fd9-496f-9833-a1f77665056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ea5a6fd4-321e-4cc9-b7bf-eb3d0d353238}" ma:internalName="TaxCatchAll" ma:showField="CatchAllData" ma:web="74c0e9cc-5fd9-496f-9833-a1f7766505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8C215A-E079-4736-933E-F659A3E8839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495D75-B95D-4A5F-9AC8-28D7B4C262B2}">
  <ds:schemaRefs>
    <ds:schemaRef ds:uri="http://schemas.microsoft.com/office/2006/metadata/properties"/>
    <ds:schemaRef ds:uri="http://schemas.microsoft.com/office/infopath/2007/PartnerControls"/>
    <ds:schemaRef ds:uri="74c0e9cc-5fd9-496f-9833-a1f776650565"/>
    <ds:schemaRef ds:uri="7e9937ea-c649-4982-9d29-39a5dc10352c"/>
  </ds:schemaRefs>
</ds:datastoreItem>
</file>

<file path=customXml/itemProps3.xml><?xml version="1.0" encoding="utf-8"?>
<ds:datastoreItem xmlns:ds="http://schemas.openxmlformats.org/officeDocument/2006/customXml" ds:itemID="{BA951CFB-5C7B-4987-9839-A3D1BEB928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9937ea-c649-4982-9d29-39a5dc10352c"/>
    <ds:schemaRef ds:uri="74c0e9cc-5fd9-496f-9833-a1f7766505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2</vt:i4>
      </vt:variant>
    </vt:vector>
  </HeadingPairs>
  <TitlesOfParts>
    <vt:vector size="10" baseType="lpstr">
      <vt:lpstr>Konfigurator CleanFloor30</vt:lpstr>
      <vt:lpstr>Konfigurator DF Stahlwanne</vt:lpstr>
      <vt:lpstr>CleanFloor30</vt:lpstr>
      <vt:lpstr>Stahlwannen</vt:lpstr>
      <vt:lpstr>Duofix Rahmen</vt:lpstr>
      <vt:lpstr>Zubehörset</vt:lpstr>
      <vt:lpstr>Duschwannensiphon d90</vt:lpstr>
      <vt:lpstr>Abdeckung</vt:lpstr>
      <vt:lpstr>'Konfigurator CleanFloor30'!Druckbereich</vt:lpstr>
      <vt:lpstr>'Konfigurator DF Stahlwanne'!Druckbereich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Schnyder</dc:creator>
  <cp:keywords/>
  <dc:description/>
  <cp:lastModifiedBy>Patrick Schnyder</cp:lastModifiedBy>
  <cp:revision/>
  <cp:lastPrinted>2026-01-29T11:29:24Z</cp:lastPrinted>
  <dcterms:created xsi:type="dcterms:W3CDTF">2025-10-22T14:19:08Z</dcterms:created>
  <dcterms:modified xsi:type="dcterms:W3CDTF">2026-02-19T06:23:57Z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83d9081-ff0c-403e-9495-6ce7896734ce_Enabled">
    <vt:lpwstr>true</vt:lpwstr>
  </property>
  <property fmtid="{D5CDD505-2E9C-101B-9397-08002B2CF9AE}" pid="3" name="MSIP_Label_583d9081-ff0c-403e-9495-6ce7896734ce_SetDate">
    <vt:lpwstr>2025-10-22T14:31:53Z</vt:lpwstr>
  </property>
  <property fmtid="{D5CDD505-2E9C-101B-9397-08002B2CF9AE}" pid="4" name="MSIP_Label_583d9081-ff0c-403e-9495-6ce7896734ce_Method">
    <vt:lpwstr>Standard</vt:lpwstr>
  </property>
  <property fmtid="{D5CDD505-2E9C-101B-9397-08002B2CF9AE}" pid="5" name="MSIP_Label_583d9081-ff0c-403e-9495-6ce7896734ce_Name">
    <vt:lpwstr>583d9081-ff0c-403e-9495-6ce7896734ce</vt:lpwstr>
  </property>
  <property fmtid="{D5CDD505-2E9C-101B-9397-08002B2CF9AE}" pid="6" name="MSIP_Label_583d9081-ff0c-403e-9495-6ce7896734ce_SiteId">
    <vt:lpwstr>49c79685-7e11-437a-bb25-eba58fc041f5</vt:lpwstr>
  </property>
  <property fmtid="{D5CDD505-2E9C-101B-9397-08002B2CF9AE}" pid="7" name="MSIP_Label_583d9081-ff0c-403e-9495-6ce7896734ce_ActionId">
    <vt:lpwstr>1178f66c-f52d-4325-8455-18314a4d333e</vt:lpwstr>
  </property>
  <property fmtid="{D5CDD505-2E9C-101B-9397-08002B2CF9AE}" pid="8" name="MSIP_Label_583d9081-ff0c-403e-9495-6ce7896734ce_ContentBits">
    <vt:lpwstr>0</vt:lpwstr>
  </property>
  <property fmtid="{D5CDD505-2E9C-101B-9397-08002B2CF9AE}" pid="9" name="MSIP_Label_583d9081-ff0c-403e-9495-6ce7896734ce_Tag">
    <vt:lpwstr>10, 3, 0, 1</vt:lpwstr>
  </property>
  <property fmtid="{D5CDD505-2E9C-101B-9397-08002B2CF9AE}" pid="10" name="MediaServiceImageTags">
    <vt:lpwstr/>
  </property>
  <property fmtid="{D5CDD505-2E9C-101B-9397-08002B2CF9AE}" pid="11" name="ContentTypeId">
    <vt:lpwstr>0x010100987FF1B5EBAAE247B38F06285ED47E85</vt:lpwstr>
  </property>
  <property fmtid="{D5CDD505-2E9C-101B-9397-08002B2CF9AE}" pid="12" name="ComplianceAssetId">
    <vt:lpwstr/>
  </property>
  <property fmtid="{D5CDD505-2E9C-101B-9397-08002B2CF9AE}" pid="13" name="_ExtendedDescription">
    <vt:lpwstr/>
  </property>
  <property fmtid="{D5CDD505-2E9C-101B-9397-08002B2CF9AE}" pid="14" name="TriggerFlowInfo">
    <vt:lpwstr/>
  </property>
</Properties>
</file>